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Работа\МЭГ\Exo\Results\Survey\"/>
    </mc:Choice>
  </mc:AlternateContent>
  <bookViews>
    <workbookView xWindow="-105" yWindow="-105" windowWidth="19425" windowHeight="10305" activeTab="5"/>
  </bookViews>
  <sheets>
    <sheet name="quasi_1" sheetId="4" r:id="rId1"/>
    <sheet name="quasi_2" sheetId="5" r:id="rId2"/>
    <sheet name="quasi_3" sheetId="6" r:id="rId3"/>
    <sheet name="imag_1" sheetId="2" r:id="rId4"/>
    <sheet name="imag_2" sheetId="3" r:id="rId5"/>
    <sheet name="final" sheetId="1" r:id="rId6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3" l="1"/>
  <c r="C22" i="3"/>
  <c r="D22" i="3"/>
  <c r="E22" i="3"/>
  <c r="F22" i="3"/>
  <c r="G22" i="3"/>
  <c r="H22" i="3"/>
  <c r="I22" i="3"/>
  <c r="C23" i="3"/>
  <c r="D23" i="3"/>
  <c r="E23" i="3"/>
  <c r="F23" i="3"/>
  <c r="G23" i="3"/>
  <c r="H23" i="3"/>
  <c r="I23" i="3"/>
  <c r="C23" i="1" l="1"/>
  <c r="E23" i="1"/>
  <c r="D23" i="1"/>
  <c r="D22" i="1"/>
  <c r="E22" i="1"/>
  <c r="C22" i="1"/>
  <c r="I23" i="2"/>
  <c r="H23" i="2"/>
  <c r="G23" i="2"/>
  <c r="F23" i="2"/>
  <c r="E23" i="2"/>
  <c r="D23" i="2"/>
  <c r="C23" i="2"/>
  <c r="I23" i="4"/>
  <c r="H23" i="4"/>
  <c r="G23" i="4"/>
  <c r="D23" i="4"/>
  <c r="C23" i="4"/>
  <c r="I23" i="5"/>
  <c r="H23" i="5"/>
  <c r="G23" i="5"/>
  <c r="F23" i="5"/>
  <c r="E23" i="5"/>
  <c r="D23" i="5"/>
  <c r="C23" i="5"/>
  <c r="H23" i="6"/>
  <c r="I23" i="6"/>
  <c r="G23" i="6"/>
  <c r="F23" i="6"/>
  <c r="E23" i="6"/>
  <c r="D23" i="6"/>
  <c r="C23" i="6"/>
  <c r="I22" i="6"/>
  <c r="H22" i="6"/>
  <c r="G22" i="6"/>
  <c r="F22" i="6"/>
  <c r="E22" i="6"/>
  <c r="D22" i="6"/>
  <c r="C22" i="6"/>
  <c r="I22" i="5"/>
  <c r="H22" i="5"/>
  <c r="G22" i="5"/>
  <c r="F22" i="5"/>
  <c r="E22" i="5"/>
  <c r="D22" i="5"/>
  <c r="C22" i="5"/>
  <c r="I22" i="4"/>
  <c r="H22" i="4"/>
  <c r="G22" i="4"/>
  <c r="D22" i="4"/>
  <c r="C22" i="4"/>
  <c r="D22" i="2"/>
  <c r="E22" i="2"/>
  <c r="F22" i="2"/>
  <c r="G22" i="2"/>
  <c r="H22" i="2"/>
  <c r="I22" i="2"/>
  <c r="C22" i="2"/>
  <c r="F8" i="5" l="1"/>
  <c r="E8" i="5"/>
  <c r="F8" i="4"/>
  <c r="E8" i="4"/>
  <c r="F8" i="2"/>
  <c r="F5" i="2"/>
  <c r="E22" i="4" l="1"/>
  <c r="E23" i="4"/>
  <c r="F22" i="4"/>
  <c r="F23" i="4"/>
</calcChain>
</file>

<file path=xl/sharedStrings.xml><?xml version="1.0" encoding="utf-8"?>
<sst xmlns="http://schemas.openxmlformats.org/spreadsheetml/2006/main" count="446" uniqueCount="223">
  <si>
    <t>При представлении движений существует больше отвлекающих факторов</t>
  </si>
  <si>
    <t>Микродвижения более физиологичны, более привычны, нежели чем представление движений</t>
  </si>
  <si>
    <t>Когда были микродвижеия, кисти более плавно раскрывались. Микродвижения ты делаешь, а представление движений - мысленное</t>
  </si>
  <si>
    <t>В том, что с микродвижениями есть в малой степени имитация полноценного движения</t>
  </si>
  <si>
    <t>Микродвижения идут с большим упором на физические ощущения, а представление связано с визуалом, даже если пытаться представить ощущения в теле. При представлении меньше внимания уделяется ощущениям в теле</t>
  </si>
  <si>
    <t>Представление движений более энергозатратно и требует больших мысленных усилий. Отличие заключается в длительности процесса</t>
  </si>
  <si>
    <t>Микродвижения ведут к более точному импульсу благодаря своей естественности</t>
  </si>
  <si>
    <t>Представление движений: сигнал из мозга дается в мышцу, при этом движение не совершается. Микродвижения: идет импульс конкретно от пальца, и есть напряжение мышцы</t>
  </si>
  <si>
    <t>В случае микродвижений передается более сильный и наглядный импульс</t>
  </si>
  <si>
    <t>Когда представляешь, не так понятно, на чем концентрировать внимание, и насколько это должно быть большое усилие. В случае микродвижений я примерно представляла, какая амплитуда мне нужна, потому что был экранчик с активностью мышцы</t>
  </si>
  <si>
    <t>Микродвижение - это все-таки напряжение мышцы, а представление - это имитиация ощущений в пальцах, предплечье и мышце</t>
  </si>
  <si>
    <t>В том, что микродвижениями можно физически оказать влияние на работу экзопротезов. Представление на уровне мыслей, а микродвижения физические</t>
  </si>
  <si>
    <t>Когда представляешь движения, вообще не думаешь о напряжении мышц</t>
  </si>
  <si>
    <t>При микродвижениях стараешься напрячь руку, а при представлении в расслабленном состоянии мысленно представляешь биомеханику движения</t>
  </si>
  <si>
    <t>При микродвижении есть напряжение мышц, а при представлении его нет</t>
  </si>
  <si>
    <t>В микродвижении есть какое-то действие, и его нужно дополнительно контролировать</t>
  </si>
  <si>
    <t>В одном случае есть напряжение, в другом оно отсутствует, присутствует сила мысли</t>
  </si>
  <si>
    <t>Микродвижение - это небольшое напряжение руки, а представление - это представление ощущений</t>
  </si>
  <si>
    <t>Представление движений, потому что при микродвижениях было сложнее контролировать свое тело</t>
  </si>
  <si>
    <t>Одинаково</t>
  </si>
  <si>
    <t>Микродвижения, потому что легче было воспроизвести, представить и получить результат</t>
  </si>
  <si>
    <t>Представление, потому что оно привычнее, и потому что я не совсем понимала, достаточно ли я обучилась микродвижениям</t>
  </si>
  <si>
    <t>Представление движений, потому что легче сфокусироваться на более длительном процессе</t>
  </si>
  <si>
    <t>Представление движений, так как экзокисти более правдоподобно совершали движении в соответствии с представлением, нежели чем микродвижения</t>
  </si>
  <si>
    <t>Микродвижения, потому что совершается какое-то мышечное сокращение</t>
  </si>
  <si>
    <t>Микродвижения, потому что у меня получалось лучше</t>
  </si>
  <si>
    <t>Микродвижения, потому что им оказалось проще научиться</t>
  </si>
  <si>
    <t xml:space="preserve">Микродвижения, потому что было первое, чему научилась. Напрягат мышцу как-то проще. Для представления нужно понять механику, как это происходит . В целом оба режима получились </t>
  </si>
  <si>
    <t>Микродвижения, поскольку напряжение мышц можно контролировать более четко и просто</t>
  </si>
  <si>
    <t>Представление движений, потому что реализация легче</t>
  </si>
  <si>
    <t>С представлением движений, потому что не нужно было контролировать напряжение и амплитуду</t>
  </si>
  <si>
    <t>Представление движений, потому что при микродвижениях было сложнее нормировать силу мышечного напряжения</t>
  </si>
  <si>
    <t>Представление движений, потому что я меньше напрягалась, проще делать</t>
  </si>
  <si>
    <t>Микродвижения, их легче осуществлять</t>
  </si>
  <si>
    <t>Представление движений, потому что это актуально для пациентов. Представлять легче</t>
  </si>
  <si>
    <t>Лучше ощущаешь тело, и в каком направлении должна раскрываться рука</t>
  </si>
  <si>
    <t>Логично, что желание подвигать приводит к движению, похоже на компьютерные игры</t>
  </si>
  <si>
    <t>Легче представить полноценное движение в меньшей степени и легче открывались экзости</t>
  </si>
  <si>
    <t>Когда движение совершалось, было большее ощущение, что это делала я, а не оно само разогнулось</t>
  </si>
  <si>
    <t>Эффект ярче, более наглядно</t>
  </si>
  <si>
    <t>Больше осязаемости ощущений, лучше получалось</t>
  </si>
  <si>
    <t>Уже сказала: была визуальная обратная связь в виде ЭМГ, можно было соотнести с ней усилие</t>
  </si>
  <si>
    <t>Механика понятнее. Понятно, что нужно напрячь мышцу, и это считает экзоскелет</t>
  </si>
  <si>
    <t>Ощутимые явления</t>
  </si>
  <si>
    <t>Более легкое выполнение</t>
  </si>
  <si>
    <t>Не было, сложно контролировать напряжение руки</t>
  </si>
  <si>
    <t>Меньше моральных затрат</t>
  </si>
  <si>
    <t>Если фантазия более развита, то, наверное, лучше представлять движения</t>
  </si>
  <si>
    <t>Было сложнее переборщить</t>
  </si>
  <si>
    <t>Не надо контролировать напряжение мышц, полностью сосредотачиваешься на мысленном представлении</t>
  </si>
  <si>
    <t>Представлять легче, меньше контроля надо осуществлять</t>
  </si>
  <si>
    <t>Длительность, она позволяет лучше сконцентрироваться</t>
  </si>
  <si>
    <t>Экзокисть лучше реагирует на представление</t>
  </si>
  <si>
    <t>Более незаметный стиль</t>
  </si>
  <si>
    <t>Меньше физической нагрузки</t>
  </si>
  <si>
    <t>Менее понятно, что именно нужно представлять. Интересно переживать, когда ты представляешь, а рука начинает разгибаться</t>
  </si>
  <si>
    <t>Более широкая доступность (можно по-разному представлять, больше гибкость)</t>
  </si>
  <si>
    <t>Руку легче держать в расслабленном состоянии</t>
  </si>
  <si>
    <t>Представление движений более понятное, оно проще в реализации</t>
  </si>
  <si>
    <t>Проще технически, проще воспринять и представить, чем следить за напряжением</t>
  </si>
  <si>
    <t>Легче делать</t>
  </si>
  <si>
    <t>Представляла напряжение мышц и визуализировала раскрытие руки</t>
  </si>
  <si>
    <t>Представляла ощущения от движения</t>
  </si>
  <si>
    <t>Представляла боль в пальцах от разжимания кисти (как с эспандером)</t>
  </si>
  <si>
    <t>Представляла усилия, нужные для разгибания пальцев (где было бы напряжение)</t>
  </si>
  <si>
    <t>Силой мысли представляла процесс выполнения движения</t>
  </si>
  <si>
    <t>Представлял напряжение в мышцах, сопутствующее раскрытию пальцев под напряжением эспандера. Представлял ощущение раскрытия пальцев и их расположение</t>
  </si>
  <si>
    <t>Представляла, как сокращается мышца в предплечье</t>
  </si>
  <si>
    <t>Было сложно не визуализировать разжатие руки, я боролся с этим и старался сосредоточиться на ощущениях в руке</t>
  </si>
  <si>
    <t>Представляла ощущения разгибания и сгибания (мышечное напряжение, сопротивление)</t>
  </si>
  <si>
    <t>Старалась не напрягать мышцы и представлять себе руку (картинку) и ее движения (воспроизводила ощущения мышц и пальцев, пальцы отчетливо чувствовались). Когда рука разгибалась, было легче представлять (из-за обратной связи)</t>
  </si>
  <si>
    <t>Представлял натягивание эспандера пальцами и чувство утомления мышц (небольшая мышечная боль)</t>
  </si>
  <si>
    <t>Представляла, как сильно напрягаются пальцы при разгибании, и опять же мышцы предплечья</t>
  </si>
  <si>
    <t>Думал о том, что хочу разогнуть кисть. Представлял напряжение мышц, сопротивление в суставах</t>
  </si>
  <si>
    <t>Представляла, как у меня раньше напрягались мышцы (при работе с эспандером), и двигались пальцы</t>
  </si>
  <si>
    <t>Вспоминала, что чувствовала при реальном движении и стралась воспроизвести</t>
  </si>
  <si>
    <t>Старалась это сделать не визуально, а представлять растяжение сухожилий и напряжение мышц</t>
  </si>
  <si>
    <t>Представляла ощущения, которые я испытывала, когда обычно делала это движение</t>
  </si>
  <si>
    <t>6-7</t>
  </si>
  <si>
    <t>5-6</t>
  </si>
  <si>
    <t>1-2</t>
  </si>
  <si>
    <t>1-3</t>
  </si>
  <si>
    <t>2-3</t>
  </si>
  <si>
    <t>3-4</t>
  </si>
  <si>
    <t>Постаралась не визуализировать, преставлять только напряжение мышц</t>
  </si>
  <si>
    <t>Тоже представляла ощущения от движения</t>
  </si>
  <si>
    <t>Представлял, как разжимается и сжимается рука, думая о параметрах руки</t>
  </si>
  <si>
    <t>Более детально, чем в предыдущий раз, более телесно</t>
  </si>
  <si>
    <t>Теперь уже точно представляла работу мышц, на картинку пару раз соскальзывала</t>
  </si>
  <si>
    <t>Представлял натяжение мышц, сопротивление пальцев невидимому объекту</t>
  </si>
  <si>
    <t>Представлял, что рука непрерывно раскрывается в течение предъявления зеленой стрелки</t>
  </si>
  <si>
    <t>4-5</t>
  </si>
  <si>
    <t>2-6</t>
  </si>
  <si>
    <t>Старалась визуализировать, потому что так проще вспомнить мышечные ощущения</t>
  </si>
  <si>
    <t>Пыталась контролировать мышцы, нежели чем ориентироваться на представление ощущения движения</t>
  </si>
  <si>
    <t>Представляла, что быстрее разжимаю</t>
  </si>
  <si>
    <t>Сначала было желание напрячь руку и раскрыть, но потом я старалась увеличить частоту представления</t>
  </si>
  <si>
    <t>Сильнее представляла движение</t>
  </si>
  <si>
    <t>Смещал внимание с раскрытия ладони на раскрытие аппарата. Старался усилить образ раскрываемых пальцев</t>
  </si>
  <si>
    <t>Продолжала представлять, как пальцы широко и далеко раскрываются</t>
  </si>
  <si>
    <t>С большим усилием думал о раскрытии руки и смотрел на нее</t>
  </si>
  <si>
    <t>Пробовала более телесно воспринимать ощущения, больше представляла ощущения в руке, а не в голове</t>
  </si>
  <si>
    <t>Старалась подумать больше о двух конкретных мышцах, которые я чувствовала с разных сторон руки</t>
  </si>
  <si>
    <t>Пытался всевозможными мысленными представлениями раскрыть кисть, случайно совершал микродвижения</t>
  </si>
  <si>
    <t>Помогала направлением взгляда на руку</t>
  </si>
  <si>
    <t>Старался представить сильнее, представлял повторно, но более упорно</t>
  </si>
  <si>
    <t>Ничего особенного не делала</t>
  </si>
  <si>
    <t>Мысли были негативные, но ничего не предпринимала</t>
  </si>
  <si>
    <t>Повторная попытка представить то же самое движение</t>
  </si>
  <si>
    <t>Еще раз представляла движение (но ярче)</t>
  </si>
  <si>
    <t>В процессе эксперимента одолевали сомнения: что эффективнее - раскрытие пальцев или направление внимания на раскрытие аппарата?</t>
  </si>
  <si>
    <t>Довольно рандомно</t>
  </si>
  <si>
    <t>Было легче раскрывать кисть на вдохе</t>
  </si>
  <si>
    <t>Я пыталась двигать пальцами в том направлении, в котором должна раскрываться рука</t>
  </si>
  <si>
    <t>Будто бы сокращала мышцу в отрыве от кисти</t>
  </si>
  <si>
    <t>Я представляла, что мне нужно подвинуть ноготь</t>
  </si>
  <si>
    <t>Представляла микро-импульс и микро-сокращение разгибателя, и микродвижения кончиков пальцев</t>
  </si>
  <si>
    <t>По сути представляла (чувствовала немножко), как какой-то импульс идет  в руку</t>
  </si>
  <si>
    <t>Посылала импульсы в руку</t>
  </si>
  <si>
    <t>Старался подавать микро-посыл к действию, еще ощутимо напрягать пальцы</t>
  </si>
  <si>
    <t>Давал команду указательному пальцу двигаться вперед, шевелил кончиком указательного пальца</t>
  </si>
  <si>
    <t>Был маленький импульс к движению, который не приводил к движению</t>
  </si>
  <si>
    <t>Тоже старалась представлять несколько мышц (что они двигаются). Когда я двигала, были слишком сильные движения</t>
  </si>
  <si>
    <t>Старалась напрягать мышцу, которую чувствовала, когда упражнялась с эспандером</t>
  </si>
  <si>
    <t>Пытался совершить минимальное напряжение в задней области предплечья</t>
  </si>
  <si>
    <t>Представляла в голове точечное движение (как я разгибаю руку вместе с разгибанием экзокисти)</t>
  </si>
  <si>
    <t>Старался максимально слабо разогнуть кончики пальцев, подать напряжение</t>
  </si>
  <si>
    <t>Старалась задействовать один пальчик (средний) - небольшое движение выполняла (без явного направления)</t>
  </si>
  <si>
    <t>Делала попытку микронапряжения мышц</t>
  </si>
  <si>
    <t>Попытка сосредоточиться на сокращении одного мышечного волокна</t>
  </si>
  <si>
    <t>Чуть-чуть напрягала руку</t>
  </si>
  <si>
    <t>10-15</t>
  </si>
  <si>
    <t>7-8</t>
  </si>
  <si>
    <t>7-10</t>
  </si>
  <si>
    <t>Старалась давать небольшие импульсы в направлении раскрытия руки</t>
  </si>
  <si>
    <t>В этот раз имела желание разогнуть, но при этом не совредотачивалась на мысли напрячь мышцу, либо кисть</t>
  </si>
  <si>
    <t>Двигала ноготь, либо подушечку безымянного пальца</t>
  </si>
  <si>
    <t>Ощущения были менее явными, скорее похоже на представление движений</t>
  </si>
  <si>
    <t>Старалась пустить импульс в мышцу, чтобы воспроизвести те же ощущения, которые переживались при взаимодействии с эспандером</t>
  </si>
  <si>
    <t>Так же, совершал мелкие точечные напряжения в задней области предплечья</t>
  </si>
  <si>
    <t>В этот раз скорее представляла не столько движение руки, сколько напряжение мышц (предплечья)</t>
  </si>
  <si>
    <t>Представляешь, что подаешь маленький разряд и стараешься не напрягать руку, при этом чувствуя движение</t>
  </si>
  <si>
    <t>Теперь делала разгибательное микродвижение четырьмя пальцами, старалась, чтобы не переходило в движение</t>
  </si>
  <si>
    <t>1-5 (несколько раз, пока не было ОС, а потом - опираясь на руку, иногда один раз)</t>
  </si>
  <si>
    <t>Ускоряла темп микродвижений</t>
  </si>
  <si>
    <t>Пыталась усилить желание разогнуть</t>
  </si>
  <si>
    <t>Пыталась двигать сильнее</t>
  </si>
  <si>
    <t>Пыталась усиливать движения (непроизвольно)</t>
  </si>
  <si>
    <t>Прикладывала чуть больше умственных усилий</t>
  </si>
  <si>
    <t>Увеличивал прилагаемое физическое усилие (увеличивал амплитуду)</t>
  </si>
  <si>
    <t>Продолжала делать микродвижения, ничего особенного не делала</t>
  </si>
  <si>
    <t>Пробовала еще раз</t>
  </si>
  <si>
    <t>Старалась специально успокоить движения пальцев. Можно концентрировать внимание на пальцах, а можно на предплечье. Я концентрировала на предплечье</t>
  </si>
  <si>
    <t>Старалась вспоминать те же ощущения, и он раскрывался</t>
  </si>
  <si>
    <t>Пытался в последующие разы совершать более выраженное напряжение, повысить амплитуду микродвижения</t>
  </si>
  <si>
    <t>Пыталась расслабиться и лучше представить напряжение</t>
  </si>
  <si>
    <t>Полностью расслаблял руку и потом заново подавал маленькое напряжение</t>
  </si>
  <si>
    <t>Никакие - делала все так же</t>
  </si>
  <si>
    <t>Интуитивно хотелось сильнее напрячь мышцу</t>
  </si>
  <si>
    <t>Повторно пыталась сделать микродвижение</t>
  </si>
  <si>
    <t>Чаще пыталась делать микродвижения</t>
  </si>
  <si>
    <t>Иногда двигал глазами, когда смотрел на палец (раскрывал глаза)</t>
  </si>
  <si>
    <t>Прикольно</t>
  </si>
  <si>
    <t>Больше визуализировала (было комфортнее)</t>
  </si>
  <si>
    <t>Просто хотела двигать и все</t>
  </si>
  <si>
    <t>Так же представляла, что двигаю ноготь</t>
  </si>
  <si>
    <t>Совершал двумя способами: быстрое и короткое, либо мысленно более длительное</t>
  </si>
  <si>
    <t>Иногда пыталась сделать одно движение с более большой амплитудой, иногда - с менее большой</t>
  </si>
  <si>
    <t>Совершал кратковременные моменты напряжения в области предплечья</t>
  </si>
  <si>
    <t>Так же старался максимально слабо напрячь руку, подавая микроразряд</t>
  </si>
  <si>
    <t>12-15</t>
  </si>
  <si>
    <t>8-10</t>
  </si>
  <si>
    <t>9-11</t>
  </si>
  <si>
    <t>4-6</t>
  </si>
  <si>
    <t>IM-PM-QM</t>
  </si>
  <si>
    <t>QM-IM-PM</t>
  </si>
  <si>
    <t>PM-QM-IM</t>
  </si>
  <si>
    <t>QM-PM-IM</t>
  </si>
  <si>
    <t>PM-IM-QM</t>
  </si>
  <si>
    <t>IM-QM-PM</t>
  </si>
  <si>
    <t>Сред.</t>
  </si>
  <si>
    <t>Станд. Отклон.</t>
  </si>
  <si>
    <t>Код участника</t>
  </si>
  <si>
    <t>7, когда [экзокисть] двигалась, то 3-4</t>
  </si>
  <si>
    <t>Успешность</t>
  </si>
  <si>
    <t>Сложность</t>
  </si>
  <si>
    <t>Яркость</t>
  </si>
  <si>
    <t>Напряжение</t>
  </si>
  <si>
    <t>Сочетание</t>
  </si>
  <si>
    <t>Контроль_Л</t>
  </si>
  <si>
    <t>Контроль_П</t>
  </si>
  <si>
    <t>Что Вы делали?</t>
  </si>
  <si>
    <t>Количество</t>
  </si>
  <si>
    <t>Амплитуда</t>
  </si>
  <si>
    <t>Ощущение более явное телесное когда [совершаются] микродвижения</t>
  </si>
  <si>
    <t>Микродвижения - за то, что они более привычны</t>
  </si>
  <si>
    <t>Микродвижения - за счет простоты и естественности самих микродвижений</t>
  </si>
  <si>
    <t>Микродвижения требуют четкого контроля, и это в каком-то смысле хорошо</t>
  </si>
  <si>
    <t>Это что-то реальное а не просто мысль, конкретное движение или действие</t>
  </si>
  <si>
    <t>Представляла, как мозг посылает сигнал руке по нервным волокнам, и как сокращение мышцы-разгибателя приводит к движению связок, и как разгибаются из-за этого суставы и фаланги (есть  легкое трение в суставах и тепло)</t>
  </si>
  <si>
    <t>Хотелось выпучить глаза, представляла работу мышц, иногда соскальзывала на картинку</t>
  </si>
  <si>
    <t>Указательным пальцем чуть-чуть [двигала]</t>
  </si>
  <si>
    <t>Представляла, что быстро разжмаю эспандер</t>
  </si>
  <si>
    <t>[То же самое]</t>
  </si>
  <si>
    <t>То же + изъявлял желание раскрыть руку, будто во сне. Хотел раскрыть сам аппарат</t>
  </si>
  <si>
    <t>Представляла движение и пытлалась воспроизвести в мышцах напряжение, при этом не напрягая мышцы</t>
  </si>
  <si>
    <t>Пыталась ярче представить, а если уже начали раскрываться, то ничего не надо было предпринимать: главное было - дать первоначальный импульс</t>
  </si>
  <si>
    <t>В этот раз показалось, что правая рука не раскрывалась</t>
  </si>
  <si>
    <t>[Те же меры, что и в условии с представлением]</t>
  </si>
  <si>
    <t>Четырьмя пальцами понемногу [двигала]</t>
  </si>
  <si>
    <t>[уже сказал(а)]</t>
  </si>
  <si>
    <t>[Не было преимуществ]</t>
  </si>
  <si>
    <t>Разница между задачами</t>
  </si>
  <si>
    <t>Предпочтение</t>
  </si>
  <si>
    <t>Преимущества микродвижений</t>
  </si>
  <si>
    <t>Преимущества представления движений</t>
  </si>
  <si>
    <t>Успех_разн</t>
  </si>
  <si>
    <t>Сложность_разн</t>
  </si>
  <si>
    <t>Сочетание_разн</t>
  </si>
  <si>
    <t>Дополнительные комментарии</t>
  </si>
  <si>
    <t>Действия при неуспешном раскрытии</t>
  </si>
  <si>
    <t>Никакие [действия не предпринимались]</t>
  </si>
  <si>
    <t>Посл-сть условий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</si>
</sst>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top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49" fontId="0" fillId="0" borderId="1" xfId="0" applyNumberFormat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left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B20"/>
    </sheetView>
  </sheetViews>
  <sheetFormatPr defaultRowHeight="15" x14ac:dyDescent="0.25"/>
  <cols>
    <col min="1" max="2" width="13.28515625" style="16" customWidth="1"/>
    <col min="3" max="3" width="14.28515625" style="16" customWidth="1"/>
    <col min="4" max="4" width="15" style="16" customWidth="1"/>
    <col min="5" max="5" width="14" style="16" customWidth="1"/>
    <col min="6" max="6" width="16.140625" style="16" customWidth="1"/>
    <col min="7" max="7" width="13.7109375" style="16" customWidth="1"/>
    <col min="8" max="8" width="14.7109375" style="16" customWidth="1"/>
    <col min="9" max="9" width="14.42578125" style="16" customWidth="1"/>
    <col min="10" max="10" width="71.7109375" style="17" customWidth="1"/>
    <col min="11" max="11" width="16.28515625" style="18" customWidth="1"/>
  </cols>
  <sheetData>
    <row r="1" spans="1:11" ht="30" x14ac:dyDescent="0.25">
      <c r="A1" s="27" t="s">
        <v>182</v>
      </c>
      <c r="B1" s="30" t="s">
        <v>222</v>
      </c>
      <c r="C1" s="10" t="s">
        <v>184</v>
      </c>
      <c r="D1" s="10" t="s">
        <v>185</v>
      </c>
      <c r="E1" s="10" t="s">
        <v>193</v>
      </c>
      <c r="F1" s="10" t="s">
        <v>187</v>
      </c>
      <c r="G1" s="10" t="s">
        <v>188</v>
      </c>
      <c r="H1" s="10" t="s">
        <v>189</v>
      </c>
      <c r="I1" s="10" t="s">
        <v>190</v>
      </c>
      <c r="J1" s="9" t="s">
        <v>191</v>
      </c>
      <c r="K1" s="11" t="s">
        <v>192</v>
      </c>
    </row>
    <row r="2" spans="1:11" ht="30" x14ac:dyDescent="0.25">
      <c r="A2" s="28">
        <v>7</v>
      </c>
      <c r="B2" s="22" t="s">
        <v>174</v>
      </c>
      <c r="C2" s="19">
        <v>0.40185185185185179</v>
      </c>
      <c r="D2" s="19">
        <v>0.54814814814814816</v>
      </c>
      <c r="E2" s="19">
        <v>0.28148148148148139</v>
      </c>
      <c r="F2" s="19">
        <v>0.2185185185185185</v>
      </c>
      <c r="G2" s="19">
        <v>0.29629629629629628</v>
      </c>
      <c r="H2" s="19">
        <v>0.25</v>
      </c>
      <c r="I2" s="19">
        <v>0.2629629629629629</v>
      </c>
      <c r="J2" s="20" t="s">
        <v>113</v>
      </c>
      <c r="K2" s="21">
        <v>2</v>
      </c>
    </row>
    <row r="3" spans="1:11" x14ac:dyDescent="0.25">
      <c r="A3" s="29">
        <v>8</v>
      </c>
      <c r="B3" s="22" t="s">
        <v>175</v>
      </c>
      <c r="C3" s="19">
        <v>0.94074074074074077</v>
      </c>
      <c r="D3" s="19">
        <v>0.1388888888888889</v>
      </c>
      <c r="E3" s="19">
        <v>7.4074074074073999E-3</v>
      </c>
      <c r="F3" s="19">
        <v>1.85185185185185E-2</v>
      </c>
      <c r="G3" s="19">
        <v>0.87777777777777777</v>
      </c>
      <c r="H3" s="19">
        <v>0.99259259259259258</v>
      </c>
      <c r="I3" s="19">
        <v>0.80555555555555558</v>
      </c>
      <c r="J3" s="20" t="s">
        <v>114</v>
      </c>
      <c r="K3" s="21">
        <v>7</v>
      </c>
    </row>
    <row r="4" spans="1:11" x14ac:dyDescent="0.25">
      <c r="A4" s="29">
        <v>9</v>
      </c>
      <c r="B4" s="22" t="s">
        <v>176</v>
      </c>
      <c r="C4" s="19">
        <v>0.7685185185185186</v>
      </c>
      <c r="D4" s="19">
        <v>0.66666666666666663</v>
      </c>
      <c r="E4" s="19">
        <v>0.20370370370370369</v>
      </c>
      <c r="F4" s="19">
        <v>0.40185185185185179</v>
      </c>
      <c r="G4" s="19">
        <v>0.62407407407407411</v>
      </c>
      <c r="H4" s="19">
        <v>0.98333333333333339</v>
      </c>
      <c r="I4" s="19">
        <v>0.90925925925925921</v>
      </c>
      <c r="J4" s="20" t="s">
        <v>115</v>
      </c>
      <c r="K4" s="21">
        <v>5</v>
      </c>
    </row>
    <row r="5" spans="1:11" ht="30" x14ac:dyDescent="0.25">
      <c r="A5" s="29">
        <v>10</v>
      </c>
      <c r="B5" s="22" t="s">
        <v>174</v>
      </c>
      <c r="C5" s="19">
        <v>0.97407407407407398</v>
      </c>
      <c r="D5" s="19">
        <v>2.2222222222222199E-2</v>
      </c>
      <c r="E5" s="19">
        <v>3.1481481481481499E-2</v>
      </c>
      <c r="F5" s="19">
        <v>3.8888888888888799E-2</v>
      </c>
      <c r="G5" s="19">
        <v>0.92407407407407405</v>
      </c>
      <c r="H5" s="19">
        <v>0.83703703703703702</v>
      </c>
      <c r="I5" s="19">
        <v>0.89074074074074072</v>
      </c>
      <c r="J5" s="20" t="s">
        <v>116</v>
      </c>
      <c r="K5" s="21">
        <v>5</v>
      </c>
    </row>
    <row r="6" spans="1:11" ht="30" x14ac:dyDescent="0.25">
      <c r="A6" s="29">
        <v>11</v>
      </c>
      <c r="B6" s="22" t="s">
        <v>176</v>
      </c>
      <c r="C6" s="19">
        <v>0.26111111111111102</v>
      </c>
      <c r="D6" s="19">
        <v>0.59444444444444444</v>
      </c>
      <c r="E6" s="19">
        <v>6.1111111111111102E-2</v>
      </c>
      <c r="F6" s="19">
        <v>9.0740740740740705E-2</v>
      </c>
      <c r="G6" s="19">
        <v>0.57222222222222219</v>
      </c>
      <c r="H6" s="19">
        <v>0.60925925925925928</v>
      </c>
      <c r="I6" s="19">
        <v>0.55000000000000004</v>
      </c>
      <c r="J6" s="20" t="s">
        <v>117</v>
      </c>
      <c r="K6" s="21" t="s">
        <v>131</v>
      </c>
    </row>
    <row r="7" spans="1:11" x14ac:dyDescent="0.25">
      <c r="A7" s="29">
        <v>12</v>
      </c>
      <c r="B7" s="22" t="s">
        <v>177</v>
      </c>
      <c r="C7" s="19">
        <v>0.6962962962962963</v>
      </c>
      <c r="D7" s="19">
        <v>0.75370370370370376</v>
      </c>
      <c r="E7" s="19">
        <v>7.9629629629629606E-2</v>
      </c>
      <c r="F7" s="19">
        <v>0.1074074074074074</v>
      </c>
      <c r="G7" s="19">
        <v>0.7592592592592593</v>
      </c>
      <c r="H7" s="19">
        <v>0.77777777777777779</v>
      </c>
      <c r="I7" s="19">
        <v>0.62962962962962965</v>
      </c>
      <c r="J7" s="20" t="s">
        <v>118</v>
      </c>
      <c r="K7" s="21">
        <v>8</v>
      </c>
    </row>
    <row r="8" spans="1:11" ht="30" x14ac:dyDescent="0.25">
      <c r="A8" s="29">
        <v>13</v>
      </c>
      <c r="B8" s="22" t="s">
        <v>174</v>
      </c>
      <c r="C8" s="19">
        <v>0.61111111111111116</v>
      </c>
      <c r="D8" s="19">
        <v>0.37592592592592589</v>
      </c>
      <c r="E8" s="19">
        <f>1-0.92037037037037</f>
        <v>7.962962962963005E-2</v>
      </c>
      <c r="F8" s="19">
        <f>1-0.85</f>
        <v>0.15000000000000002</v>
      </c>
      <c r="G8" s="19">
        <v>0.77592592592592591</v>
      </c>
      <c r="H8" s="19">
        <v>0.89629629629629637</v>
      </c>
      <c r="I8" s="19">
        <v>0.8037037037037037</v>
      </c>
      <c r="J8" s="20" t="s">
        <v>119</v>
      </c>
      <c r="K8" s="21" t="s">
        <v>83</v>
      </c>
    </row>
    <row r="9" spans="1:11" x14ac:dyDescent="0.25">
      <c r="A9" s="29">
        <v>14</v>
      </c>
      <c r="B9" s="22" t="s">
        <v>178</v>
      </c>
      <c r="C9" s="19">
        <v>0.55000000000000004</v>
      </c>
      <c r="D9" s="19">
        <v>0</v>
      </c>
      <c r="E9" s="19">
        <v>0</v>
      </c>
      <c r="F9" s="19">
        <v>0</v>
      </c>
      <c r="G9" s="19">
        <v>0.37222222222222218</v>
      </c>
      <c r="H9" s="19">
        <v>1</v>
      </c>
      <c r="I9" s="19">
        <v>1</v>
      </c>
      <c r="J9" s="20" t="s">
        <v>201</v>
      </c>
      <c r="K9" s="21">
        <v>4</v>
      </c>
    </row>
    <row r="10" spans="1:11" ht="30" x14ac:dyDescent="0.25">
      <c r="A10" s="29">
        <v>15</v>
      </c>
      <c r="B10" s="22" t="s">
        <v>175</v>
      </c>
      <c r="C10" s="19">
        <v>0.79814814814814816</v>
      </c>
      <c r="D10" s="19">
        <v>0.23888888888888879</v>
      </c>
      <c r="E10" s="19">
        <v>0.26481481481481478</v>
      </c>
      <c r="F10" s="19">
        <v>0.31851851851851848</v>
      </c>
      <c r="G10" s="19">
        <v>0.45</v>
      </c>
      <c r="H10" s="19">
        <v>0.28333333333333333</v>
      </c>
      <c r="I10" s="19">
        <v>0.29629629629629628</v>
      </c>
      <c r="J10" s="20" t="s">
        <v>120</v>
      </c>
      <c r="K10" s="21" t="s">
        <v>132</v>
      </c>
    </row>
    <row r="11" spans="1:11" x14ac:dyDescent="0.25">
      <c r="A11" s="29">
        <v>16</v>
      </c>
      <c r="B11" s="22" t="s">
        <v>178</v>
      </c>
      <c r="C11" s="19">
        <v>0.65925925925925921</v>
      </c>
      <c r="D11" s="19">
        <v>0.65</v>
      </c>
      <c r="E11" s="19">
        <v>0.1388888888888889</v>
      </c>
      <c r="F11" s="19">
        <v>7.9629629629629606E-2</v>
      </c>
      <c r="G11" s="19">
        <v>0.42222222222222222</v>
      </c>
      <c r="H11" s="19">
        <v>0.41666666666666669</v>
      </c>
      <c r="I11" s="19">
        <v>0.42407407407407399</v>
      </c>
      <c r="J11" s="20" t="s">
        <v>121</v>
      </c>
      <c r="K11" s="21">
        <v>5</v>
      </c>
    </row>
    <row r="12" spans="1:11" ht="30" x14ac:dyDescent="0.25">
      <c r="A12" s="29">
        <v>17</v>
      </c>
      <c r="B12" s="22" t="s">
        <v>174</v>
      </c>
      <c r="C12" s="19">
        <v>0.56666666666666665</v>
      </c>
      <c r="D12" s="19">
        <v>0.72037037037037033</v>
      </c>
      <c r="E12" s="19">
        <v>1.48148148148148E-2</v>
      </c>
      <c r="F12" s="19">
        <v>5.74074074074074E-2</v>
      </c>
      <c r="G12" s="19">
        <v>0.62592592592592589</v>
      </c>
      <c r="H12" s="19">
        <v>0.42962962962962958</v>
      </c>
      <c r="I12" s="19">
        <v>0.437037037037037</v>
      </c>
      <c r="J12" s="20" t="s">
        <v>122</v>
      </c>
      <c r="K12" s="21" t="s">
        <v>133</v>
      </c>
    </row>
    <row r="13" spans="1:11" ht="30" x14ac:dyDescent="0.25">
      <c r="A13" s="29">
        <v>18</v>
      </c>
      <c r="B13" s="22" t="s">
        <v>177</v>
      </c>
      <c r="C13" s="19">
        <v>0.82037037037037042</v>
      </c>
      <c r="D13" s="19">
        <v>0.26111111111111102</v>
      </c>
      <c r="E13" s="19">
        <v>0.2592592592592593</v>
      </c>
      <c r="F13" s="19">
        <v>9.0740740740740705E-2</v>
      </c>
      <c r="G13" s="19">
        <v>0.73148148148148151</v>
      </c>
      <c r="H13" s="19">
        <v>0.8</v>
      </c>
      <c r="I13" s="19">
        <v>0.91666666666666685</v>
      </c>
      <c r="J13" s="20" t="s">
        <v>123</v>
      </c>
      <c r="K13" s="21" t="s">
        <v>82</v>
      </c>
    </row>
    <row r="14" spans="1:11" ht="30" x14ac:dyDescent="0.25">
      <c r="A14" s="29">
        <v>19</v>
      </c>
      <c r="B14" s="22" t="s">
        <v>175</v>
      </c>
      <c r="C14" s="19">
        <v>0.77777777777777779</v>
      </c>
      <c r="D14" s="19">
        <v>0.2629629629629629</v>
      </c>
      <c r="E14" s="19">
        <v>0.2629629629629629</v>
      </c>
      <c r="F14" s="19">
        <v>0.62222222222222223</v>
      </c>
      <c r="G14" s="19">
        <v>0.82592592592592595</v>
      </c>
      <c r="H14" s="19">
        <v>0.82222222222222219</v>
      </c>
      <c r="I14" s="19">
        <v>0.76666666666666661</v>
      </c>
      <c r="J14" s="20" t="s">
        <v>124</v>
      </c>
      <c r="K14" s="21">
        <v>7</v>
      </c>
    </row>
    <row r="15" spans="1:11" ht="30" x14ac:dyDescent="0.25">
      <c r="A15" s="29">
        <v>20</v>
      </c>
      <c r="B15" s="22" t="s">
        <v>177</v>
      </c>
      <c r="C15" s="19">
        <v>0.57407407407407407</v>
      </c>
      <c r="D15" s="19">
        <v>0.70555555555555549</v>
      </c>
      <c r="E15" s="19">
        <v>0.1537037037037037</v>
      </c>
      <c r="F15" s="19">
        <v>0.17407407407407399</v>
      </c>
      <c r="G15" s="19">
        <v>0.89074074074074072</v>
      </c>
      <c r="H15" s="19">
        <v>0.62777777777777777</v>
      </c>
      <c r="I15" s="19">
        <v>0.50185185185185188</v>
      </c>
      <c r="J15" s="20" t="s">
        <v>125</v>
      </c>
      <c r="K15" s="21">
        <v>2</v>
      </c>
    </row>
    <row r="16" spans="1:11" ht="45" x14ac:dyDescent="0.25">
      <c r="A16" s="29">
        <v>21</v>
      </c>
      <c r="B16" s="22" t="s">
        <v>179</v>
      </c>
      <c r="C16" s="19">
        <v>0.52962962962962967</v>
      </c>
      <c r="D16" s="19">
        <v>0.28518518518518521</v>
      </c>
      <c r="E16" s="19">
        <v>3.7037037037037E-2</v>
      </c>
      <c r="F16" s="19">
        <v>6.6666666666666596E-2</v>
      </c>
      <c r="G16" s="19">
        <v>0.88703703703703707</v>
      </c>
      <c r="H16" s="19">
        <v>0.83888888888888891</v>
      </c>
      <c r="I16" s="19">
        <v>0.68518518518518512</v>
      </c>
      <c r="J16" s="20" t="s">
        <v>126</v>
      </c>
      <c r="K16" s="21" t="s">
        <v>183</v>
      </c>
    </row>
    <row r="17" spans="1:11" ht="30" x14ac:dyDescent="0.25">
      <c r="A17" s="29">
        <v>22</v>
      </c>
      <c r="B17" s="22" t="s">
        <v>176</v>
      </c>
      <c r="C17" s="19">
        <v>0.83518518518518525</v>
      </c>
      <c r="D17" s="19">
        <v>0.2314814814814814</v>
      </c>
      <c r="E17" s="19">
        <v>0.14074074074074069</v>
      </c>
      <c r="F17" s="19">
        <v>0.33888888888888891</v>
      </c>
      <c r="G17" s="19">
        <v>2.2222222222222199E-2</v>
      </c>
      <c r="H17" s="19">
        <v>0.1037037037037036</v>
      </c>
      <c r="I17" s="19">
        <v>0.1166666666666666</v>
      </c>
      <c r="J17" s="20" t="s">
        <v>127</v>
      </c>
      <c r="K17" s="21" t="s">
        <v>79</v>
      </c>
    </row>
    <row r="18" spans="1:11" x14ac:dyDescent="0.25">
      <c r="A18" s="29">
        <v>23</v>
      </c>
      <c r="B18" s="22" t="s">
        <v>179</v>
      </c>
      <c r="C18" s="19">
        <v>0.54259259259259263</v>
      </c>
      <c r="D18" s="19">
        <v>0.7685185185185186</v>
      </c>
      <c r="E18" s="19">
        <v>0.15925925925925921</v>
      </c>
      <c r="F18" s="19">
        <v>0.3259259259259259</v>
      </c>
      <c r="G18" s="19">
        <v>0.65555555555555556</v>
      </c>
      <c r="H18" s="19">
        <v>0.687037037037037</v>
      </c>
      <c r="I18" s="19">
        <v>0.67777777777777781</v>
      </c>
      <c r="J18" s="20" t="s">
        <v>128</v>
      </c>
      <c r="K18" s="21" t="s">
        <v>83</v>
      </c>
    </row>
    <row r="19" spans="1:11" x14ac:dyDescent="0.25">
      <c r="A19" s="29">
        <v>24</v>
      </c>
      <c r="B19" s="22" t="s">
        <v>179</v>
      </c>
      <c r="C19" s="19">
        <v>0.4907407407407407</v>
      </c>
      <c r="D19" s="19">
        <v>0.56666666666666665</v>
      </c>
      <c r="E19" s="19">
        <v>0.38148148148148148</v>
      </c>
      <c r="F19" s="19">
        <v>0.36481481481481481</v>
      </c>
      <c r="G19" s="19">
        <v>0.5444444444444444</v>
      </c>
      <c r="H19" s="19">
        <v>0.53148148148148144</v>
      </c>
      <c r="I19" s="19">
        <v>0.65740740740740744</v>
      </c>
      <c r="J19" s="20" t="s">
        <v>129</v>
      </c>
      <c r="K19" s="21">
        <v>1</v>
      </c>
    </row>
    <row r="20" spans="1:11" x14ac:dyDescent="0.25">
      <c r="A20" s="29">
        <v>25</v>
      </c>
      <c r="B20" s="22" t="s">
        <v>176</v>
      </c>
      <c r="C20" s="19">
        <v>8.8888888888888906E-2</v>
      </c>
      <c r="D20" s="19">
        <v>0.79629629629629628</v>
      </c>
      <c r="E20" s="19">
        <v>3.5185185185185201E-2</v>
      </c>
      <c r="F20" s="19">
        <v>0.10925925925925919</v>
      </c>
      <c r="G20" s="19">
        <v>0.81481481481481488</v>
      </c>
      <c r="H20" s="19">
        <v>0.73888888888888893</v>
      </c>
      <c r="I20" s="19">
        <v>0.74814814814814812</v>
      </c>
      <c r="J20" s="20" t="s">
        <v>130</v>
      </c>
      <c r="K20" s="21">
        <v>5</v>
      </c>
    </row>
    <row r="22" spans="1:11" x14ac:dyDescent="0.25">
      <c r="A22" s="16" t="s">
        <v>180</v>
      </c>
      <c r="C22" s="16">
        <f>AVERAGE(C2:C20)</f>
        <v>0.62563352826510721</v>
      </c>
      <c r="D22" s="16">
        <f t="shared" ref="D22:I22" si="0">AVERAGE(D2:D20)</f>
        <v>0.45194931773879132</v>
      </c>
      <c r="E22" s="16">
        <f t="shared" si="0"/>
        <v>0.13645224171539957</v>
      </c>
      <c r="F22" s="16">
        <f t="shared" si="0"/>
        <v>0.18810916179337225</v>
      </c>
      <c r="G22" s="16">
        <f t="shared" si="0"/>
        <v>0.63538011695906438</v>
      </c>
      <c r="H22" s="16">
        <f t="shared" si="0"/>
        <v>0.66452241715399618</v>
      </c>
      <c r="I22" s="16">
        <f t="shared" si="0"/>
        <v>0.63576998050682265</v>
      </c>
    </row>
    <row r="23" spans="1:11" ht="30" x14ac:dyDescent="0.25">
      <c r="A23" s="17" t="s">
        <v>181</v>
      </c>
      <c r="B23" s="17"/>
      <c r="C23" s="16">
        <f>STDEV(C2:C20)</f>
        <v>0.22353373543748833</v>
      </c>
      <c r="D23" s="16">
        <f t="shared" ref="D23:I23" si="1">STDEV(D2:D20)</f>
        <v>0.26467122764412843</v>
      </c>
      <c r="E23" s="16">
        <f t="shared" si="1"/>
        <v>0.11238815611240582</v>
      </c>
      <c r="F23" s="16">
        <f t="shared" si="1"/>
        <v>0.16471805060387051</v>
      </c>
      <c r="G23" s="16">
        <f t="shared" si="1"/>
        <v>0.23994875641846536</v>
      </c>
      <c r="H23" s="16">
        <f t="shared" si="1"/>
        <v>0.2654294165511154</v>
      </c>
      <c r="I23" s="16">
        <f t="shared" si="1"/>
        <v>0.24451462129548471</v>
      </c>
    </row>
  </sheetData>
  <pageMargins left="0.7" right="0.7" top="0.75" bottom="0.75" header="0.3" footer="0.3"/>
  <ignoredErrors>
    <ignoredError sqref="K6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B20"/>
    </sheetView>
  </sheetViews>
  <sheetFormatPr defaultRowHeight="15" x14ac:dyDescent="0.25"/>
  <cols>
    <col min="1" max="2" width="12.28515625" customWidth="1"/>
    <col min="3" max="3" width="13.140625" customWidth="1"/>
    <col min="4" max="4" width="12.7109375" customWidth="1"/>
    <col min="5" max="5" width="12.28515625" customWidth="1"/>
    <col min="6" max="6" width="14" customWidth="1"/>
    <col min="7" max="7" width="11.5703125" customWidth="1"/>
    <col min="8" max="9" width="14" customWidth="1"/>
    <col min="10" max="10" width="53.42578125" style="2" customWidth="1"/>
    <col min="11" max="11" width="18.140625" style="5" customWidth="1"/>
    <col min="12" max="12" width="68.5703125" style="2" customWidth="1"/>
    <col min="13" max="13" width="52.42578125" style="2" customWidth="1"/>
  </cols>
  <sheetData>
    <row r="1" spans="1:13" ht="30" x14ac:dyDescent="0.25">
      <c r="A1" s="27" t="s">
        <v>182</v>
      </c>
      <c r="B1" s="30" t="s">
        <v>222</v>
      </c>
      <c r="C1" s="10" t="s">
        <v>184</v>
      </c>
      <c r="D1" s="10" t="s">
        <v>185</v>
      </c>
      <c r="E1" s="10" t="s">
        <v>193</v>
      </c>
      <c r="F1" s="10" t="s">
        <v>187</v>
      </c>
      <c r="G1" s="10" t="s">
        <v>188</v>
      </c>
      <c r="H1" s="10" t="s">
        <v>189</v>
      </c>
      <c r="I1" s="10" t="s">
        <v>190</v>
      </c>
      <c r="J1" s="9" t="s">
        <v>191</v>
      </c>
      <c r="K1" s="11" t="s">
        <v>192</v>
      </c>
      <c r="L1" s="9" t="s">
        <v>220</v>
      </c>
      <c r="M1" s="9" t="s">
        <v>219</v>
      </c>
    </row>
    <row r="2" spans="1:13" ht="30" x14ac:dyDescent="0.25">
      <c r="A2" s="28">
        <v>7</v>
      </c>
      <c r="B2" s="22" t="s">
        <v>174</v>
      </c>
      <c r="C2" s="13">
        <v>0.85185185185185186</v>
      </c>
      <c r="D2" s="13">
        <v>0.14629629629629631</v>
      </c>
      <c r="E2" s="13">
        <v>0.2425925925925925</v>
      </c>
      <c r="F2" s="13">
        <v>0.19444444444444439</v>
      </c>
      <c r="G2" s="13">
        <v>0.82222222222222219</v>
      </c>
      <c r="H2" s="13">
        <v>0.79814814814814816</v>
      </c>
      <c r="I2" s="13">
        <v>0.82407407407407407</v>
      </c>
      <c r="J2" s="14" t="s">
        <v>134</v>
      </c>
      <c r="K2" s="15">
        <v>8</v>
      </c>
      <c r="L2" s="14" t="s">
        <v>144</v>
      </c>
      <c r="M2" s="14"/>
    </row>
    <row r="3" spans="1:13" ht="45" x14ac:dyDescent="0.25">
      <c r="A3" s="29">
        <v>8</v>
      </c>
      <c r="B3" s="22" t="s">
        <v>175</v>
      </c>
      <c r="C3" s="13">
        <v>0.91481481481481475</v>
      </c>
      <c r="D3" s="13">
        <v>0.1777777777777777</v>
      </c>
      <c r="E3" s="13">
        <v>1.29629629629629E-2</v>
      </c>
      <c r="F3" s="13">
        <v>0.25185185185185188</v>
      </c>
      <c r="G3" s="13">
        <v>0.88888888888888884</v>
      </c>
      <c r="H3" s="13">
        <v>0.97407407407407398</v>
      </c>
      <c r="I3" s="13">
        <v>0.85185185185185186</v>
      </c>
      <c r="J3" s="14" t="s">
        <v>135</v>
      </c>
      <c r="K3" s="15">
        <v>5</v>
      </c>
      <c r="L3" s="14" t="s">
        <v>145</v>
      </c>
      <c r="M3" s="14"/>
    </row>
    <row r="4" spans="1:13" x14ac:dyDescent="0.25">
      <c r="A4" s="29">
        <v>9</v>
      </c>
      <c r="B4" s="22" t="s">
        <v>176</v>
      </c>
      <c r="C4" s="13">
        <v>0.69259259259259265</v>
      </c>
      <c r="D4" s="13">
        <v>0.72222222222222221</v>
      </c>
      <c r="E4" s="13">
        <v>0.17407407407407399</v>
      </c>
      <c r="F4" s="13">
        <v>0.3666666666666667</v>
      </c>
      <c r="G4" s="13">
        <v>0.4907407407407407</v>
      </c>
      <c r="H4" s="13">
        <v>0.29814814814814811</v>
      </c>
      <c r="I4" s="13">
        <v>0.6962962962962963</v>
      </c>
      <c r="J4" s="14" t="s">
        <v>136</v>
      </c>
      <c r="K4" s="15">
        <v>6</v>
      </c>
      <c r="L4" s="14" t="s">
        <v>146</v>
      </c>
      <c r="M4" s="14"/>
    </row>
    <row r="5" spans="1:13" x14ac:dyDescent="0.25">
      <c r="A5" s="29">
        <v>10</v>
      </c>
      <c r="B5" s="22" t="s">
        <v>174</v>
      </c>
      <c r="C5" s="13">
        <v>0.95925925925925914</v>
      </c>
      <c r="D5" s="13">
        <v>3.8888888888888799E-2</v>
      </c>
      <c r="E5" s="13">
        <v>3.8888888888888799E-2</v>
      </c>
      <c r="F5" s="13">
        <v>4.4444444444444398E-2</v>
      </c>
      <c r="G5" s="13">
        <v>0.89629629629629637</v>
      </c>
      <c r="H5" s="13">
        <v>0.1185185185185185</v>
      </c>
      <c r="I5" s="13">
        <v>0.9185185185185184</v>
      </c>
      <c r="J5" s="20" t="s">
        <v>203</v>
      </c>
      <c r="K5" s="15" t="s">
        <v>91</v>
      </c>
      <c r="L5" s="14" t="s">
        <v>208</v>
      </c>
      <c r="M5" s="14"/>
    </row>
    <row r="6" spans="1:13" x14ac:dyDescent="0.25">
      <c r="A6" s="29">
        <v>11</v>
      </c>
      <c r="B6" s="22" t="s">
        <v>176</v>
      </c>
      <c r="C6" s="13">
        <v>0.1111111111111111</v>
      </c>
      <c r="D6" s="13">
        <v>0.67222222222222228</v>
      </c>
      <c r="E6" s="13">
        <v>4.2592592592592501E-2</v>
      </c>
      <c r="F6" s="13">
        <v>7.9629629629629606E-2</v>
      </c>
      <c r="G6" s="13">
        <v>0.28333333333333333</v>
      </c>
      <c r="H6" s="13">
        <v>0.73518518518518516</v>
      </c>
      <c r="I6" s="13">
        <v>2.5925925925925901E-2</v>
      </c>
      <c r="J6" s="20" t="s">
        <v>203</v>
      </c>
      <c r="K6" s="15">
        <v>10</v>
      </c>
      <c r="L6" s="14" t="s">
        <v>147</v>
      </c>
      <c r="M6" s="14"/>
    </row>
    <row r="7" spans="1:13" x14ac:dyDescent="0.25">
      <c r="A7" s="29">
        <v>12</v>
      </c>
      <c r="B7" s="22" t="s">
        <v>177</v>
      </c>
      <c r="C7" s="13">
        <v>0.73518518518518516</v>
      </c>
      <c r="D7" s="13">
        <v>0.68888888888888888</v>
      </c>
      <c r="E7" s="13">
        <v>0.1777777777777777</v>
      </c>
      <c r="F7" s="13">
        <v>0.18148148148148141</v>
      </c>
      <c r="G7" s="13">
        <v>0.76481481481481484</v>
      </c>
      <c r="H7" s="13">
        <v>0.70370370370370372</v>
      </c>
      <c r="I7" s="13">
        <v>0.66851851851851851</v>
      </c>
      <c r="J7" s="20" t="s">
        <v>203</v>
      </c>
      <c r="K7" s="15">
        <v>6</v>
      </c>
      <c r="L7" s="14" t="s">
        <v>148</v>
      </c>
      <c r="M7" s="14"/>
    </row>
    <row r="8" spans="1:13" x14ac:dyDescent="0.25">
      <c r="A8" s="29">
        <v>13</v>
      </c>
      <c r="B8" s="22" t="s">
        <v>174</v>
      </c>
      <c r="C8" s="13">
        <v>0.53148148148148144</v>
      </c>
      <c r="D8" s="13">
        <v>0.4592592592592592</v>
      </c>
      <c r="E8" s="13">
        <f>1-0.918518518518518</f>
        <v>8.1481481481482043E-2</v>
      </c>
      <c r="F8" s="13">
        <f>1-0.851851851851852</f>
        <v>0.14814814814814803</v>
      </c>
      <c r="G8" s="13">
        <v>0.6333333333333333</v>
      </c>
      <c r="H8" s="13">
        <v>0.89629629629629637</v>
      </c>
      <c r="I8" s="13">
        <v>0.51666666666666672</v>
      </c>
      <c r="J8" s="20" t="s">
        <v>203</v>
      </c>
      <c r="K8" s="15" t="s">
        <v>83</v>
      </c>
      <c r="L8" s="14" t="s">
        <v>149</v>
      </c>
      <c r="M8" s="14"/>
    </row>
    <row r="9" spans="1:13" x14ac:dyDescent="0.25">
      <c r="A9" s="29">
        <v>14</v>
      </c>
      <c r="B9" s="22" t="s">
        <v>178</v>
      </c>
      <c r="C9" s="13">
        <v>0.6518518518518519</v>
      </c>
      <c r="D9" s="13">
        <v>0</v>
      </c>
      <c r="E9" s="13">
        <v>0</v>
      </c>
      <c r="F9" s="13">
        <v>0</v>
      </c>
      <c r="G9" s="13">
        <v>0.33703703703703702</v>
      </c>
      <c r="H9" s="13">
        <v>1</v>
      </c>
      <c r="I9" s="13">
        <v>1</v>
      </c>
      <c r="J9" s="20" t="s">
        <v>203</v>
      </c>
      <c r="K9" s="15" t="s">
        <v>78</v>
      </c>
      <c r="L9" s="14" t="s">
        <v>150</v>
      </c>
      <c r="M9" s="14"/>
    </row>
    <row r="10" spans="1:13" ht="30" x14ac:dyDescent="0.25">
      <c r="A10" s="29">
        <v>15</v>
      </c>
      <c r="B10" s="22" t="s">
        <v>175</v>
      </c>
      <c r="C10" s="13">
        <v>0.79814814814814816</v>
      </c>
      <c r="D10" s="13">
        <v>0.2407407407407407</v>
      </c>
      <c r="E10" s="13">
        <v>0.37592592592592589</v>
      </c>
      <c r="F10" s="13">
        <v>0.21666666666666659</v>
      </c>
      <c r="G10" s="13">
        <v>0.1574074074074073</v>
      </c>
      <c r="H10" s="13">
        <v>0.2425925925925925</v>
      </c>
      <c r="I10" s="13">
        <v>0.21111111111111111</v>
      </c>
      <c r="J10" s="20" t="s">
        <v>203</v>
      </c>
      <c r="K10" s="15" t="s">
        <v>79</v>
      </c>
      <c r="L10" s="14" t="s">
        <v>208</v>
      </c>
      <c r="M10" s="14" t="s">
        <v>161</v>
      </c>
    </row>
    <row r="11" spans="1:13" ht="30" x14ac:dyDescent="0.25">
      <c r="A11" s="29">
        <v>16</v>
      </c>
      <c r="B11" s="22" t="s">
        <v>178</v>
      </c>
      <c r="C11" s="13">
        <v>0.61851851851851847</v>
      </c>
      <c r="D11" s="13">
        <v>0.66481481481481475</v>
      </c>
      <c r="E11" s="13">
        <v>0.12962962962962959</v>
      </c>
      <c r="F11" s="13">
        <v>6.8518518518518506E-2</v>
      </c>
      <c r="G11" s="13">
        <v>0.4055555555555555</v>
      </c>
      <c r="H11" s="13">
        <v>0.39629629629629631</v>
      </c>
      <c r="I11" s="13">
        <v>0.40740740740740738</v>
      </c>
      <c r="J11" s="14" t="s">
        <v>137</v>
      </c>
      <c r="K11" s="15">
        <v>5</v>
      </c>
      <c r="L11" s="14" t="s">
        <v>151</v>
      </c>
      <c r="M11" s="14"/>
    </row>
    <row r="12" spans="1:13" ht="45" x14ac:dyDescent="0.25">
      <c r="A12" s="29">
        <v>17</v>
      </c>
      <c r="B12" s="22" t="s">
        <v>174</v>
      </c>
      <c r="C12" s="13">
        <v>0.62962962962962965</v>
      </c>
      <c r="D12" s="13">
        <v>0.69074074074074077</v>
      </c>
      <c r="E12" s="13">
        <v>1.1111111111111099E-2</v>
      </c>
      <c r="F12" s="13">
        <v>2.96296296296296E-2</v>
      </c>
      <c r="G12" s="13">
        <v>0.69814814814814818</v>
      </c>
      <c r="H12" s="13">
        <v>0.45555555555555549</v>
      </c>
      <c r="I12" s="13">
        <v>0.4777777777777778</v>
      </c>
      <c r="J12" s="20" t="s">
        <v>203</v>
      </c>
      <c r="K12" s="15" t="s">
        <v>133</v>
      </c>
      <c r="L12" s="14" t="s">
        <v>152</v>
      </c>
      <c r="M12" s="14"/>
    </row>
    <row r="13" spans="1:13" ht="45" x14ac:dyDescent="0.25">
      <c r="A13" s="29">
        <v>18</v>
      </c>
      <c r="B13" s="22" t="s">
        <v>177</v>
      </c>
      <c r="C13" s="13">
        <v>0.8833333333333333</v>
      </c>
      <c r="D13" s="13">
        <v>0.1388888888888889</v>
      </c>
      <c r="E13" s="13">
        <v>0.27777777777777779</v>
      </c>
      <c r="F13" s="13">
        <v>4.81481481481481E-2</v>
      </c>
      <c r="G13" s="13">
        <v>0.88703703703703707</v>
      </c>
      <c r="H13" s="13">
        <v>0.82962962962962961</v>
      </c>
      <c r="I13" s="13">
        <v>0.94444444444444442</v>
      </c>
      <c r="J13" s="14" t="s">
        <v>138</v>
      </c>
      <c r="K13" s="15" t="s">
        <v>82</v>
      </c>
      <c r="L13" s="14" t="s">
        <v>153</v>
      </c>
      <c r="M13" s="14"/>
    </row>
    <row r="14" spans="1:13" ht="30" x14ac:dyDescent="0.25">
      <c r="A14" s="29">
        <v>19</v>
      </c>
      <c r="B14" s="22" t="s">
        <v>175</v>
      </c>
      <c r="C14" s="13">
        <v>0.79814814814814816</v>
      </c>
      <c r="D14" s="13">
        <v>0.25</v>
      </c>
      <c r="E14" s="13">
        <v>0.27592592592592591</v>
      </c>
      <c r="F14" s="13">
        <v>0.45185185185185178</v>
      </c>
      <c r="G14" s="13">
        <v>0.76111111111111107</v>
      </c>
      <c r="H14" s="13">
        <v>0.68333333333333335</v>
      </c>
      <c r="I14" s="13">
        <v>0.79814814814814816</v>
      </c>
      <c r="J14" s="14" t="s">
        <v>139</v>
      </c>
      <c r="K14" s="15">
        <v>6</v>
      </c>
      <c r="L14" s="14" t="s">
        <v>154</v>
      </c>
      <c r="M14" s="14"/>
    </row>
    <row r="15" spans="1:13" ht="30" x14ac:dyDescent="0.25">
      <c r="A15" s="29">
        <v>20</v>
      </c>
      <c r="B15" s="22" t="s">
        <v>177</v>
      </c>
      <c r="C15" s="13">
        <v>0.74259259259259258</v>
      </c>
      <c r="D15" s="13">
        <v>0.55740740740740735</v>
      </c>
      <c r="E15" s="13">
        <v>0.1148148148148148</v>
      </c>
      <c r="F15" s="13">
        <v>0.10925925925925919</v>
      </c>
      <c r="G15" s="13">
        <v>0.98703703703703705</v>
      </c>
      <c r="H15" s="13">
        <v>0.55740740740740735</v>
      </c>
      <c r="I15" s="13">
        <v>0.74444444444444446</v>
      </c>
      <c r="J15" s="14" t="s">
        <v>140</v>
      </c>
      <c r="K15" s="15">
        <v>5</v>
      </c>
      <c r="L15" s="14" t="s">
        <v>155</v>
      </c>
      <c r="M15" s="14" t="s">
        <v>162</v>
      </c>
    </row>
    <row r="16" spans="1:13" ht="75" x14ac:dyDescent="0.25">
      <c r="A16" s="29">
        <v>21</v>
      </c>
      <c r="B16" s="22" t="s">
        <v>179</v>
      </c>
      <c r="C16" s="13">
        <v>0.67777777777777781</v>
      </c>
      <c r="D16" s="13">
        <v>0.33888888888888891</v>
      </c>
      <c r="E16" s="13">
        <v>2.5925925925925901E-2</v>
      </c>
      <c r="F16" s="13">
        <v>8.7037037037036996E-2</v>
      </c>
      <c r="G16" s="13">
        <v>0.89814814814814814</v>
      </c>
      <c r="H16" s="13">
        <v>0.92037037037037039</v>
      </c>
      <c r="I16" s="13">
        <v>0.71481481481481479</v>
      </c>
      <c r="J16" s="14" t="s">
        <v>141</v>
      </c>
      <c r="K16" s="15" t="s">
        <v>143</v>
      </c>
      <c r="L16" s="14" t="s">
        <v>156</v>
      </c>
      <c r="M16" s="14"/>
    </row>
    <row r="17" spans="1:13" ht="45" x14ac:dyDescent="0.25">
      <c r="A17" s="29">
        <v>22</v>
      </c>
      <c r="B17" s="22" t="s">
        <v>176</v>
      </c>
      <c r="C17" s="13">
        <v>0.8833333333333333</v>
      </c>
      <c r="D17" s="13">
        <v>0.17962962962962961</v>
      </c>
      <c r="E17" s="13">
        <v>0.1388888888888889</v>
      </c>
      <c r="F17" s="13">
        <v>0.33703703703703702</v>
      </c>
      <c r="G17" s="13">
        <v>4.4444444444444398E-2</v>
      </c>
      <c r="H17" s="13">
        <v>0.12777777777777771</v>
      </c>
      <c r="I17" s="13">
        <v>0.1351851851851851</v>
      </c>
      <c r="J17" s="14" t="s">
        <v>142</v>
      </c>
      <c r="K17" s="15">
        <v>4</v>
      </c>
      <c r="L17" s="14" t="s">
        <v>157</v>
      </c>
      <c r="M17" s="14"/>
    </row>
    <row r="18" spans="1:13" x14ac:dyDescent="0.25">
      <c r="A18" s="29">
        <v>23</v>
      </c>
      <c r="B18" s="22" t="s">
        <v>179</v>
      </c>
      <c r="C18" s="13">
        <v>0.52407407407407403</v>
      </c>
      <c r="D18" s="13">
        <v>0.79259259259259252</v>
      </c>
      <c r="E18" s="13">
        <v>0.1333333333333333</v>
      </c>
      <c r="F18" s="13">
        <v>0.22222222222222221</v>
      </c>
      <c r="G18" s="13">
        <v>0.62037037037037035</v>
      </c>
      <c r="H18" s="13">
        <v>0.52037037037037037</v>
      </c>
      <c r="I18" s="13">
        <v>0.7685185185185186</v>
      </c>
      <c r="J18" s="20" t="s">
        <v>203</v>
      </c>
      <c r="K18" s="15" t="s">
        <v>91</v>
      </c>
      <c r="L18" s="14" t="s">
        <v>158</v>
      </c>
      <c r="M18" s="14"/>
    </row>
    <row r="19" spans="1:13" x14ac:dyDescent="0.25">
      <c r="A19" s="29">
        <v>24</v>
      </c>
      <c r="B19" s="22" t="s">
        <v>179</v>
      </c>
      <c r="C19" s="13">
        <v>0.52777777777777779</v>
      </c>
      <c r="D19" s="13">
        <v>0.57222222222222219</v>
      </c>
      <c r="E19" s="13">
        <v>0.1777777777777777</v>
      </c>
      <c r="F19" s="13">
        <v>0.14074074074074069</v>
      </c>
      <c r="G19" s="13">
        <v>0.4907407407407407</v>
      </c>
      <c r="H19" s="13">
        <v>0.48148148148148151</v>
      </c>
      <c r="I19" s="13">
        <v>0.64074074074074072</v>
      </c>
      <c r="J19" s="20" t="s">
        <v>203</v>
      </c>
      <c r="K19" s="15">
        <v>4</v>
      </c>
      <c r="L19" s="14" t="s">
        <v>159</v>
      </c>
      <c r="M19" s="14"/>
    </row>
    <row r="20" spans="1:13" x14ac:dyDescent="0.25">
      <c r="A20" s="29">
        <v>25</v>
      </c>
      <c r="B20" s="22" t="s">
        <v>176</v>
      </c>
      <c r="C20" s="13">
        <v>0.47592592592592592</v>
      </c>
      <c r="D20" s="13">
        <v>0.51666666666666672</v>
      </c>
      <c r="E20" s="13">
        <v>4.81481481481481E-2</v>
      </c>
      <c r="F20" s="13">
        <v>0.2277777777777778</v>
      </c>
      <c r="G20" s="13">
        <v>0.90555555555555556</v>
      </c>
      <c r="H20" s="13">
        <v>0.88888888888888884</v>
      </c>
      <c r="I20" s="13">
        <v>0.89814814814814814</v>
      </c>
      <c r="J20" s="20" t="s">
        <v>203</v>
      </c>
      <c r="K20" s="15" t="s">
        <v>91</v>
      </c>
      <c r="L20" s="14" t="s">
        <v>160</v>
      </c>
      <c r="M20" s="14"/>
    </row>
    <row r="22" spans="1:13" x14ac:dyDescent="0.25">
      <c r="A22" t="s">
        <v>180</v>
      </c>
      <c r="C22">
        <f>AVERAGE(C2:C20)</f>
        <v>0.68460038986354765</v>
      </c>
      <c r="D22">
        <f t="shared" ref="D22:I22" si="0">AVERAGE(D2:D20)</f>
        <v>0.41306042884990246</v>
      </c>
      <c r="E22">
        <f t="shared" si="0"/>
        <v>0.13050682261208577</v>
      </c>
      <c r="F22">
        <f t="shared" si="0"/>
        <v>0.16871345029239765</v>
      </c>
      <c r="G22">
        <f t="shared" si="0"/>
        <v>0.63011695906432741</v>
      </c>
      <c r="H22">
        <f t="shared" si="0"/>
        <v>0.6119883040935673</v>
      </c>
      <c r="I22">
        <f t="shared" si="0"/>
        <v>0.64434697855750489</v>
      </c>
    </row>
    <row r="23" spans="1:13" ht="30" x14ac:dyDescent="0.25">
      <c r="A23" s="2" t="s">
        <v>181</v>
      </c>
      <c r="B23" s="2"/>
      <c r="C23">
        <f>STDEV(C2:C20)</f>
        <v>0.20026660008074859</v>
      </c>
      <c r="D23">
        <f t="shared" ref="D23:I23" si="1">STDEV(D2:D20)</f>
        <v>0.25937789296628394</v>
      </c>
      <c r="E23">
        <f t="shared" si="1"/>
        <v>0.10637249462887391</v>
      </c>
      <c r="F23">
        <f t="shared" si="1"/>
        <v>0.12275711415293625</v>
      </c>
      <c r="G23">
        <f t="shared" si="1"/>
        <v>0.28065033378866022</v>
      </c>
      <c r="H23">
        <f t="shared" si="1"/>
        <v>0.28453534026848526</v>
      </c>
      <c r="I23">
        <f t="shared" si="1"/>
        <v>0.28071524586738728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B20"/>
    </sheetView>
  </sheetViews>
  <sheetFormatPr defaultRowHeight="15" x14ac:dyDescent="0.25"/>
  <cols>
    <col min="1" max="2" width="13.5703125" customWidth="1"/>
    <col min="3" max="3" width="14.140625" customWidth="1"/>
    <col min="4" max="4" width="13.28515625" customWidth="1"/>
    <col min="5" max="5" width="16" customWidth="1"/>
    <col min="6" max="6" width="13.7109375" customWidth="1"/>
    <col min="7" max="7" width="14.140625" customWidth="1"/>
    <col min="8" max="8" width="15.140625" customWidth="1"/>
    <col min="9" max="9" width="14.5703125" customWidth="1"/>
    <col min="10" max="10" width="57.42578125" style="2" customWidth="1"/>
    <col min="11" max="11" width="11.85546875" style="4" customWidth="1"/>
  </cols>
  <sheetData>
    <row r="1" spans="1:11" ht="30" x14ac:dyDescent="0.25">
      <c r="A1" s="27" t="s">
        <v>182</v>
      </c>
      <c r="B1" s="30" t="s">
        <v>222</v>
      </c>
      <c r="C1" s="10" t="s">
        <v>184</v>
      </c>
      <c r="D1" s="10" t="s">
        <v>185</v>
      </c>
      <c r="E1" s="10" t="s">
        <v>193</v>
      </c>
      <c r="F1" s="10" t="s">
        <v>187</v>
      </c>
      <c r="G1" s="10" t="s">
        <v>188</v>
      </c>
      <c r="H1" s="10" t="s">
        <v>189</v>
      </c>
      <c r="I1" s="10" t="s">
        <v>190</v>
      </c>
      <c r="J1" s="9" t="s">
        <v>191</v>
      </c>
      <c r="K1" s="25" t="s">
        <v>192</v>
      </c>
    </row>
    <row r="2" spans="1:11" x14ac:dyDescent="0.25">
      <c r="A2" s="28">
        <v>7</v>
      </c>
      <c r="B2" s="22" t="s">
        <v>174</v>
      </c>
      <c r="C2" s="19">
        <v>0.86111111111111116</v>
      </c>
      <c r="D2" s="19">
        <v>0.12592592592592591</v>
      </c>
      <c r="E2" s="19">
        <v>0.22592592592592589</v>
      </c>
      <c r="F2" s="19">
        <v>0.17962962962962961</v>
      </c>
      <c r="G2" s="19">
        <v>0.85555555555555562</v>
      </c>
      <c r="H2" s="19">
        <v>0.83333333333333326</v>
      </c>
      <c r="I2" s="19">
        <v>0.75185185185185177</v>
      </c>
      <c r="J2" s="20" t="s">
        <v>163</v>
      </c>
      <c r="K2" s="26">
        <v>8</v>
      </c>
    </row>
    <row r="3" spans="1:11" x14ac:dyDescent="0.25">
      <c r="A3" s="29">
        <v>8</v>
      </c>
      <c r="B3" s="22" t="s">
        <v>175</v>
      </c>
      <c r="C3" s="19">
        <v>0.98518518518518516</v>
      </c>
      <c r="D3" s="19">
        <v>6.4814814814814797E-2</v>
      </c>
      <c r="E3" s="19">
        <v>0.47222222222222221</v>
      </c>
      <c r="F3" s="19">
        <v>0.3259259259259259</v>
      </c>
      <c r="G3" s="19">
        <v>0.9814814814814814</v>
      </c>
      <c r="H3" s="19">
        <v>0.99629629629629624</v>
      </c>
      <c r="I3" s="19">
        <v>0.88703703703703707</v>
      </c>
      <c r="J3" s="20" t="s">
        <v>164</v>
      </c>
      <c r="K3" s="26">
        <v>8</v>
      </c>
    </row>
    <row r="4" spans="1:11" x14ac:dyDescent="0.25">
      <c r="A4" s="29">
        <v>9</v>
      </c>
      <c r="B4" s="22" t="s">
        <v>176</v>
      </c>
      <c r="C4" s="19">
        <v>0.84259259259259256</v>
      </c>
      <c r="D4" s="19">
        <v>0.55000000000000004</v>
      </c>
      <c r="E4" s="19">
        <v>0.25740740740740742</v>
      </c>
      <c r="F4" s="19">
        <v>0.48703703703703699</v>
      </c>
      <c r="G4" s="19">
        <v>0.59259259259259256</v>
      </c>
      <c r="H4" s="19">
        <v>0.67037037037037039</v>
      </c>
      <c r="I4" s="19">
        <v>0.96296296296296302</v>
      </c>
      <c r="J4" s="20" t="s">
        <v>165</v>
      </c>
      <c r="K4" s="26">
        <v>4</v>
      </c>
    </row>
    <row r="5" spans="1:11" x14ac:dyDescent="0.25">
      <c r="A5" s="29">
        <v>10</v>
      </c>
      <c r="B5" s="22" t="s">
        <v>174</v>
      </c>
      <c r="C5" s="19">
        <v>0.72592592592592586</v>
      </c>
      <c r="D5" s="19">
        <v>0.70740740740740737</v>
      </c>
      <c r="E5" s="19">
        <v>0.98703703703703705</v>
      </c>
      <c r="F5" s="19">
        <v>0.79074074074074074</v>
      </c>
      <c r="G5" s="19">
        <v>0.59444444444444444</v>
      </c>
      <c r="H5" s="19">
        <v>0.30555555555555558</v>
      </c>
      <c r="I5" s="19">
        <v>0.89629629629629637</v>
      </c>
      <c r="J5" s="20" t="s">
        <v>203</v>
      </c>
      <c r="K5" s="26" t="s">
        <v>91</v>
      </c>
    </row>
    <row r="6" spans="1:11" x14ac:dyDescent="0.25">
      <c r="A6" s="29">
        <v>11</v>
      </c>
      <c r="B6" s="22" t="s">
        <v>176</v>
      </c>
      <c r="C6" s="19">
        <v>0.3666666666666667</v>
      </c>
      <c r="D6" s="19">
        <v>0.50740740740740742</v>
      </c>
      <c r="E6" s="19">
        <v>0.69444444444444442</v>
      </c>
      <c r="F6" s="19">
        <v>0.44444444444444442</v>
      </c>
      <c r="G6" s="19">
        <v>0.54629629629629628</v>
      </c>
      <c r="H6" s="19">
        <v>0.69444444444444442</v>
      </c>
      <c r="I6" s="19">
        <v>0.52407407407407403</v>
      </c>
      <c r="J6" s="20" t="s">
        <v>203</v>
      </c>
      <c r="K6" s="26" t="s">
        <v>170</v>
      </c>
    </row>
    <row r="7" spans="1:11" x14ac:dyDescent="0.25">
      <c r="A7" s="29">
        <v>12</v>
      </c>
      <c r="B7" s="22" t="s">
        <v>177</v>
      </c>
      <c r="C7" s="19">
        <v>0.7592592592592593</v>
      </c>
      <c r="D7" s="19">
        <v>0.6425925925925926</v>
      </c>
      <c r="E7" s="19">
        <v>0.55185185185185182</v>
      </c>
      <c r="F7" s="19">
        <v>0.43518518518518517</v>
      </c>
      <c r="G7" s="19">
        <v>0.75185185185185177</v>
      </c>
      <c r="H7" s="19">
        <v>0.74444444444444446</v>
      </c>
      <c r="I7" s="19">
        <v>0.65740740740740744</v>
      </c>
      <c r="J7" s="20" t="s">
        <v>203</v>
      </c>
      <c r="K7" s="26">
        <v>6</v>
      </c>
    </row>
    <row r="8" spans="1:11" x14ac:dyDescent="0.25">
      <c r="A8" s="29">
        <v>13</v>
      </c>
      <c r="B8" s="22" t="s">
        <v>174</v>
      </c>
      <c r="C8" s="19">
        <v>0.562962962962963</v>
      </c>
      <c r="D8" s="19">
        <v>0.42037037037037039</v>
      </c>
      <c r="E8" s="19">
        <v>0.91666666666666685</v>
      </c>
      <c r="F8" s="19">
        <v>0.84629629629629632</v>
      </c>
      <c r="G8" s="19">
        <v>0.59629629629629632</v>
      </c>
      <c r="H8" s="19">
        <v>0.79444444444444451</v>
      </c>
      <c r="I8" s="19">
        <v>0.72407407407407409</v>
      </c>
      <c r="J8" s="20" t="s">
        <v>203</v>
      </c>
      <c r="K8" s="26" t="s">
        <v>91</v>
      </c>
    </row>
    <row r="9" spans="1:11" x14ac:dyDescent="0.25">
      <c r="A9" s="29">
        <v>14</v>
      </c>
      <c r="B9" s="22" t="s">
        <v>178</v>
      </c>
      <c r="C9" s="19">
        <v>0.74444444444444446</v>
      </c>
      <c r="D9" s="19">
        <v>0</v>
      </c>
      <c r="E9" s="19">
        <v>0.31851851851851848</v>
      </c>
      <c r="F9" s="19">
        <v>0.2203703703703703</v>
      </c>
      <c r="G9" s="19">
        <v>0.2203703703703703</v>
      </c>
      <c r="H9" s="19">
        <v>1</v>
      </c>
      <c r="I9" s="19">
        <v>1</v>
      </c>
      <c r="J9" s="20" t="s">
        <v>209</v>
      </c>
      <c r="K9" s="26" t="s">
        <v>171</v>
      </c>
    </row>
    <row r="10" spans="1:11" ht="30" x14ac:dyDescent="0.25">
      <c r="A10" s="29">
        <v>15</v>
      </c>
      <c r="B10" s="22" t="s">
        <v>175</v>
      </c>
      <c r="C10" s="19">
        <v>0.88148148148148153</v>
      </c>
      <c r="D10" s="19">
        <v>0.16296296296296289</v>
      </c>
      <c r="E10" s="19">
        <v>0.71296296296296302</v>
      </c>
      <c r="F10" s="19">
        <v>0.2629629629629629</v>
      </c>
      <c r="G10" s="19">
        <v>0.81296296296296289</v>
      </c>
      <c r="H10" s="19">
        <v>0.55000000000000004</v>
      </c>
      <c r="I10" s="19">
        <v>0.3888888888888889</v>
      </c>
      <c r="J10" s="20" t="s">
        <v>166</v>
      </c>
      <c r="K10" s="26">
        <v>5</v>
      </c>
    </row>
    <row r="11" spans="1:11" x14ac:dyDescent="0.25">
      <c r="A11" s="29">
        <v>16</v>
      </c>
      <c r="B11" s="22" t="s">
        <v>178</v>
      </c>
      <c r="C11" s="19">
        <v>0.67592592592592593</v>
      </c>
      <c r="D11" s="19">
        <v>0.62592592592592589</v>
      </c>
      <c r="E11" s="19">
        <v>0.58703703703703702</v>
      </c>
      <c r="F11" s="19">
        <v>9.8148148148148096E-2</v>
      </c>
      <c r="G11" s="19">
        <v>0.46666666666666667</v>
      </c>
      <c r="H11" s="19">
        <v>0.437037037037037</v>
      </c>
      <c r="I11" s="19">
        <v>0.4685185185185185</v>
      </c>
      <c r="J11" s="20" t="s">
        <v>203</v>
      </c>
      <c r="K11" s="26">
        <v>5</v>
      </c>
    </row>
    <row r="12" spans="1:11" x14ac:dyDescent="0.25">
      <c r="A12" s="29">
        <v>17</v>
      </c>
      <c r="B12" s="22" t="s">
        <v>174</v>
      </c>
      <c r="C12" s="19">
        <v>0.77407407407407414</v>
      </c>
      <c r="D12" s="19">
        <v>0.67962962962962958</v>
      </c>
      <c r="E12" s="19">
        <v>0.3518518518518518</v>
      </c>
      <c r="F12" s="19">
        <v>0.2407407407407407</v>
      </c>
      <c r="G12" s="19">
        <v>0.73148148148148151</v>
      </c>
      <c r="H12" s="19">
        <v>0.58148148148148149</v>
      </c>
      <c r="I12" s="19">
        <v>0.6962962962962963</v>
      </c>
      <c r="J12" s="20" t="s">
        <v>203</v>
      </c>
      <c r="K12" s="26" t="s">
        <v>172</v>
      </c>
    </row>
    <row r="13" spans="1:11" ht="30" x14ac:dyDescent="0.25">
      <c r="A13" s="29">
        <v>18</v>
      </c>
      <c r="B13" s="22" t="s">
        <v>177</v>
      </c>
      <c r="C13" s="19">
        <v>0.8925925925925926</v>
      </c>
      <c r="D13" s="19">
        <v>0.1648148148148148</v>
      </c>
      <c r="E13" s="19">
        <v>0.65740740740740744</v>
      </c>
      <c r="F13" s="19">
        <v>3.5185185185185201E-2</v>
      </c>
      <c r="G13" s="19">
        <v>0.89629629629629637</v>
      </c>
      <c r="H13" s="19">
        <v>0.90925925925925921</v>
      </c>
      <c r="I13" s="19">
        <v>0.87777777777777777</v>
      </c>
      <c r="J13" s="20" t="s">
        <v>167</v>
      </c>
      <c r="K13" s="26" t="s">
        <v>81</v>
      </c>
    </row>
    <row r="14" spans="1:11" ht="30" x14ac:dyDescent="0.25">
      <c r="A14" s="29">
        <v>19</v>
      </c>
      <c r="B14" s="22" t="s">
        <v>175</v>
      </c>
      <c r="C14" s="19">
        <v>0.82037037037037042</v>
      </c>
      <c r="D14" s="19">
        <v>0.23703703703703699</v>
      </c>
      <c r="E14" s="19">
        <v>0.59444444444444444</v>
      </c>
      <c r="F14" s="19">
        <v>0.53703703703703698</v>
      </c>
      <c r="G14" s="19">
        <v>0.79259259259259252</v>
      </c>
      <c r="H14" s="19">
        <v>0.84259259259259256</v>
      </c>
      <c r="I14" s="19">
        <v>0.8481481481481481</v>
      </c>
      <c r="J14" s="20" t="s">
        <v>168</v>
      </c>
      <c r="K14" s="26">
        <v>6</v>
      </c>
    </row>
    <row r="15" spans="1:11" x14ac:dyDescent="0.25">
      <c r="A15" s="29">
        <v>20</v>
      </c>
      <c r="B15" s="22" t="s">
        <v>177</v>
      </c>
      <c r="C15" s="19">
        <v>0.82777777777777772</v>
      </c>
      <c r="D15" s="19">
        <v>0.63148148148148153</v>
      </c>
      <c r="E15" s="19">
        <v>0.39629629629629631</v>
      </c>
      <c r="F15" s="19">
        <v>0.40740740740740738</v>
      </c>
      <c r="G15" s="19">
        <v>0.99074074074074081</v>
      </c>
      <c r="H15" s="19">
        <v>0.79259259259259252</v>
      </c>
      <c r="I15" s="19">
        <v>0.687037037037037</v>
      </c>
      <c r="J15" s="20" t="s">
        <v>203</v>
      </c>
      <c r="K15" s="26">
        <v>5</v>
      </c>
    </row>
    <row r="16" spans="1:11" ht="30" x14ac:dyDescent="0.25">
      <c r="A16" s="29">
        <v>21</v>
      </c>
      <c r="B16" s="22" t="s">
        <v>179</v>
      </c>
      <c r="C16" s="19">
        <v>0.59444444444444444</v>
      </c>
      <c r="D16" s="19">
        <v>0.3925925925925926</v>
      </c>
      <c r="E16" s="19">
        <v>0.43333333333333329</v>
      </c>
      <c r="F16" s="19">
        <v>0.32037037037037031</v>
      </c>
      <c r="G16" s="19">
        <v>0.86111111111111116</v>
      </c>
      <c r="H16" s="19">
        <v>0.95925925925925914</v>
      </c>
      <c r="I16" s="19">
        <v>0.61111111111111116</v>
      </c>
      <c r="J16" s="20" t="s">
        <v>169</v>
      </c>
      <c r="K16" s="26" t="s">
        <v>173</v>
      </c>
    </row>
    <row r="17" spans="1:11" x14ac:dyDescent="0.25">
      <c r="A17" s="29">
        <v>22</v>
      </c>
      <c r="B17" s="22" t="s">
        <v>176</v>
      </c>
      <c r="C17" s="19">
        <v>0.89814814814814814</v>
      </c>
      <c r="D17" s="19">
        <v>0.14814814814814811</v>
      </c>
      <c r="E17" s="19">
        <v>0.84259259259259256</v>
      </c>
      <c r="F17" s="19">
        <v>0.84074074074074079</v>
      </c>
      <c r="G17" s="19">
        <v>0.29074074074074069</v>
      </c>
      <c r="H17" s="19">
        <v>0.24814814814814809</v>
      </c>
      <c r="I17" s="19">
        <v>0.37777777777777771</v>
      </c>
      <c r="J17" s="20" t="s">
        <v>203</v>
      </c>
      <c r="K17" s="26">
        <v>6</v>
      </c>
    </row>
    <row r="18" spans="1:11" x14ac:dyDescent="0.25">
      <c r="A18" s="29">
        <v>23</v>
      </c>
      <c r="B18" s="22" t="s">
        <v>179</v>
      </c>
      <c r="C18" s="19">
        <v>0.62777777777777777</v>
      </c>
      <c r="D18" s="19">
        <v>0.71111111111111114</v>
      </c>
      <c r="E18" s="19">
        <v>0.3518518518518518</v>
      </c>
      <c r="F18" s="19">
        <v>0.55925925925925923</v>
      </c>
      <c r="G18" s="19">
        <v>0.72592592592592586</v>
      </c>
      <c r="H18" s="19">
        <v>0.65555555555555556</v>
      </c>
      <c r="I18" s="19">
        <v>0.71851851851851856</v>
      </c>
      <c r="J18" s="20" t="s">
        <v>203</v>
      </c>
      <c r="K18" s="26" t="s">
        <v>78</v>
      </c>
    </row>
    <row r="19" spans="1:11" x14ac:dyDescent="0.25">
      <c r="A19" s="29">
        <v>24</v>
      </c>
      <c r="B19" s="22" t="s">
        <v>179</v>
      </c>
      <c r="C19" s="19">
        <v>0.54629629629629628</v>
      </c>
      <c r="D19" s="19">
        <v>0.51296296296296295</v>
      </c>
      <c r="E19" s="19">
        <v>0.44444444444444442</v>
      </c>
      <c r="F19" s="19">
        <v>0.23333333333333331</v>
      </c>
      <c r="G19" s="19">
        <v>0.5981481481481481</v>
      </c>
      <c r="H19" s="19">
        <v>0.5981481481481481</v>
      </c>
      <c r="I19" s="19">
        <v>0.67592592592592593</v>
      </c>
      <c r="J19" s="20" t="s">
        <v>203</v>
      </c>
      <c r="K19" s="26" t="s">
        <v>79</v>
      </c>
    </row>
    <row r="20" spans="1:11" x14ac:dyDescent="0.25">
      <c r="A20" s="29">
        <v>25</v>
      </c>
      <c r="B20" s="22" t="s">
        <v>176</v>
      </c>
      <c r="C20" s="19">
        <v>0.4055555555555555</v>
      </c>
      <c r="D20" s="19">
        <v>0.55555555555555558</v>
      </c>
      <c r="E20" s="19">
        <v>0.72407407407407409</v>
      </c>
      <c r="F20" s="19">
        <v>0.74629629629629624</v>
      </c>
      <c r="G20" s="19">
        <v>0.87962962962962965</v>
      </c>
      <c r="H20" s="19">
        <v>0.91481481481481475</v>
      </c>
      <c r="I20" s="19">
        <v>0.83333333333333326</v>
      </c>
      <c r="J20" s="20" t="s">
        <v>203</v>
      </c>
      <c r="K20" s="26" t="s">
        <v>78</v>
      </c>
    </row>
    <row r="22" spans="1:11" x14ac:dyDescent="0.25">
      <c r="A22" t="s">
        <v>180</v>
      </c>
      <c r="C22">
        <f>AVERAGE(C2:C20)</f>
        <v>0.72592592592592597</v>
      </c>
      <c r="D22">
        <f t="shared" ref="D22:I22" si="0">AVERAGE(D2:D20)</f>
        <v>0.41267056530214424</v>
      </c>
      <c r="E22">
        <f t="shared" si="0"/>
        <v>0.5537037037037037</v>
      </c>
      <c r="F22">
        <f t="shared" si="0"/>
        <v>0.42163742690058481</v>
      </c>
      <c r="G22">
        <f t="shared" si="0"/>
        <v>0.69395711500974655</v>
      </c>
      <c r="H22">
        <f t="shared" si="0"/>
        <v>0.71198830409356706</v>
      </c>
      <c r="I22">
        <f t="shared" si="0"/>
        <v>0.71510721247563358</v>
      </c>
    </row>
    <row r="23" spans="1:11" ht="30" x14ac:dyDescent="0.25">
      <c r="A23" s="2" t="s">
        <v>181</v>
      </c>
      <c r="B23" s="2"/>
      <c r="C23">
        <f>STDEV(C2:C20)</f>
        <v>0.17057935831187529</v>
      </c>
      <c r="D23">
        <f t="shared" ref="D23:I23" si="1">STDEV(D2:D20)</f>
        <v>0.24156022533156629</v>
      </c>
      <c r="E23">
        <f t="shared" si="1"/>
        <v>0.2211806867808464</v>
      </c>
      <c r="F23">
        <f t="shared" si="1"/>
        <v>0.247308366976557</v>
      </c>
      <c r="G23">
        <f t="shared" si="1"/>
        <v>0.21462124287706247</v>
      </c>
      <c r="H23">
        <f t="shared" si="1"/>
        <v>0.21965888570946157</v>
      </c>
      <c r="I23">
        <f t="shared" si="1"/>
        <v>0.18240637667388057</v>
      </c>
    </row>
  </sheetData>
  <pageMargins left="0.7" right="0.7" top="0.75" bottom="0.75" header="0.3" footer="0.3"/>
  <pageSetup paperSize="9" orientation="portrait" horizontalDpi="1200" verticalDpi="1200" r:id="rId1"/>
  <ignoredErrors>
    <ignoredError sqref="K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B20"/>
    </sheetView>
  </sheetViews>
  <sheetFormatPr defaultRowHeight="15" x14ac:dyDescent="0.25"/>
  <cols>
    <col min="1" max="2" width="11.42578125" customWidth="1"/>
    <col min="3" max="3" width="15.140625" customWidth="1"/>
    <col min="4" max="4" width="13.140625" customWidth="1"/>
    <col min="5" max="5" width="11.42578125" customWidth="1"/>
    <col min="6" max="6" width="14.28515625" customWidth="1"/>
    <col min="7" max="7" width="13" customWidth="1"/>
    <col min="8" max="8" width="14" customWidth="1"/>
    <col min="9" max="9" width="12.5703125" customWidth="1"/>
    <col min="10" max="10" width="70.7109375" style="12" customWidth="1"/>
    <col min="11" max="11" width="12" style="4" customWidth="1"/>
  </cols>
  <sheetData>
    <row r="1" spans="1:11" ht="30" x14ac:dyDescent="0.25">
      <c r="A1" s="27" t="s">
        <v>182</v>
      </c>
      <c r="B1" s="30" t="s">
        <v>222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  <c r="H1" s="1" t="s">
        <v>189</v>
      </c>
      <c r="I1" s="1" t="s">
        <v>190</v>
      </c>
      <c r="J1" s="9" t="s">
        <v>191</v>
      </c>
      <c r="K1" s="3" t="s">
        <v>192</v>
      </c>
    </row>
    <row r="2" spans="1:11" x14ac:dyDescent="0.25">
      <c r="A2" s="28">
        <v>7</v>
      </c>
      <c r="B2" s="22" t="s">
        <v>174</v>
      </c>
      <c r="C2" s="6">
        <v>0.76296296296296295</v>
      </c>
      <c r="D2" s="6">
        <v>9.8148148148148096E-2</v>
      </c>
      <c r="E2" s="6">
        <v>0.89444444444444438</v>
      </c>
      <c r="F2" s="6">
        <v>7.7777777777777696E-2</v>
      </c>
      <c r="G2" s="6">
        <v>0.8037037037037037</v>
      </c>
      <c r="H2" s="6">
        <v>0.83518518518518525</v>
      </c>
      <c r="I2" s="6">
        <v>0.93333333333333324</v>
      </c>
      <c r="J2" s="8" t="s">
        <v>61</v>
      </c>
      <c r="K2" s="7">
        <v>2</v>
      </c>
    </row>
    <row r="3" spans="1:11" x14ac:dyDescent="0.25">
      <c r="A3" s="29">
        <v>8</v>
      </c>
      <c r="B3" s="22" t="s">
        <v>175</v>
      </c>
      <c r="C3" s="6">
        <v>0.87962962962962965</v>
      </c>
      <c r="D3" s="6">
        <v>9.44444444444444E-2</v>
      </c>
      <c r="E3" s="6">
        <v>0.96851851851851856</v>
      </c>
      <c r="F3" s="6">
        <v>0.78888888888888886</v>
      </c>
      <c r="G3" s="6">
        <v>0.80555555555555558</v>
      </c>
      <c r="H3" s="6">
        <v>0.98518518518518516</v>
      </c>
      <c r="I3" s="6">
        <v>0.76666666666666661</v>
      </c>
      <c r="J3" s="8" t="s">
        <v>62</v>
      </c>
      <c r="K3" s="7" t="s">
        <v>78</v>
      </c>
    </row>
    <row r="4" spans="1:11" x14ac:dyDescent="0.25">
      <c r="A4" s="29">
        <v>9</v>
      </c>
      <c r="B4" s="22" t="s">
        <v>176</v>
      </c>
      <c r="C4" s="6">
        <v>0.65925925925925921</v>
      </c>
      <c r="D4" s="6">
        <v>0.35925925925925928</v>
      </c>
      <c r="E4" s="6">
        <v>0.57037037037037042</v>
      </c>
      <c r="F4" s="6">
        <v>8.8888888888888906E-2</v>
      </c>
      <c r="G4" s="6">
        <v>0.70370370370370372</v>
      </c>
      <c r="H4" s="6">
        <v>0.75555555555555554</v>
      </c>
      <c r="I4" s="6">
        <v>0.97962962962962963</v>
      </c>
      <c r="J4" s="8" t="s">
        <v>63</v>
      </c>
      <c r="K4" s="7">
        <v>7</v>
      </c>
    </row>
    <row r="5" spans="1:11" ht="60" x14ac:dyDescent="0.25">
      <c r="A5" s="29">
        <v>10</v>
      </c>
      <c r="B5" s="22" t="s">
        <v>174</v>
      </c>
      <c r="C5" s="6">
        <v>0.81666666666666665</v>
      </c>
      <c r="D5" s="6">
        <v>0.17962962962962961</v>
      </c>
      <c r="E5" s="6">
        <v>0.84259259259259256</v>
      </c>
      <c r="F5" s="6">
        <f>1-0.983333333333333</f>
        <v>1.6666666666667052E-2</v>
      </c>
      <c r="G5" s="6">
        <v>0.77592592592592591</v>
      </c>
      <c r="H5" s="6">
        <v>0.47407407407407409</v>
      </c>
      <c r="I5" s="6">
        <v>0.81851851851851853</v>
      </c>
      <c r="J5" s="8" t="s">
        <v>199</v>
      </c>
      <c r="K5" s="7">
        <v>4</v>
      </c>
    </row>
    <row r="6" spans="1:11" ht="30" x14ac:dyDescent="0.25">
      <c r="A6" s="29">
        <v>11</v>
      </c>
      <c r="B6" s="22" t="s">
        <v>176</v>
      </c>
      <c r="C6" s="6">
        <v>0.69259259259259265</v>
      </c>
      <c r="D6" s="6">
        <v>0.29629629629629628</v>
      </c>
      <c r="E6" s="6">
        <v>0.69074074074074077</v>
      </c>
      <c r="F6" s="6">
        <v>0.57592592592592595</v>
      </c>
      <c r="G6" s="6">
        <v>0.3</v>
      </c>
      <c r="H6" s="6">
        <v>0.2425925925925925</v>
      </c>
      <c r="I6" s="6">
        <v>0.54814814814814816</v>
      </c>
      <c r="J6" s="8" t="s">
        <v>64</v>
      </c>
      <c r="K6" s="7" t="s">
        <v>79</v>
      </c>
    </row>
    <row r="7" spans="1:11" x14ac:dyDescent="0.25">
      <c r="A7" s="29">
        <v>12</v>
      </c>
      <c r="B7" s="22" t="s">
        <v>177</v>
      </c>
      <c r="C7" s="6">
        <v>0.82407407407407407</v>
      </c>
      <c r="D7" s="6">
        <v>0.55185185185185182</v>
      </c>
      <c r="E7" s="6">
        <v>0.66111111111111109</v>
      </c>
      <c r="F7" s="6">
        <v>0.38518518518518519</v>
      </c>
      <c r="G7" s="6">
        <v>0.93888888888888877</v>
      </c>
      <c r="H7" s="6">
        <v>0.58888888888888891</v>
      </c>
      <c r="I7" s="6">
        <v>0.76111111111111107</v>
      </c>
      <c r="J7" s="8" t="s">
        <v>65</v>
      </c>
      <c r="K7" s="7">
        <v>3</v>
      </c>
    </row>
    <row r="8" spans="1:11" ht="45" x14ac:dyDescent="0.25">
      <c r="A8" s="29">
        <v>13</v>
      </c>
      <c r="B8" s="22" t="s">
        <v>174</v>
      </c>
      <c r="C8" s="6">
        <v>0.82222222222222219</v>
      </c>
      <c r="D8" s="6">
        <v>0.60555555555555551</v>
      </c>
      <c r="E8" s="6">
        <v>0.92222222222222239</v>
      </c>
      <c r="F8" s="6">
        <f>1-0.955555555555556</f>
        <v>4.4444444444443953E-2</v>
      </c>
      <c r="G8" s="6">
        <v>0.37592592592592589</v>
      </c>
      <c r="H8" s="6">
        <v>0.8</v>
      </c>
      <c r="I8" s="6">
        <v>4.6296296296296197E-2</v>
      </c>
      <c r="J8" s="8" t="s">
        <v>66</v>
      </c>
      <c r="K8" s="7">
        <v>3</v>
      </c>
    </row>
    <row r="9" spans="1:11" x14ac:dyDescent="0.25">
      <c r="A9" s="29">
        <v>14</v>
      </c>
      <c r="B9" s="22" t="s">
        <v>178</v>
      </c>
      <c r="C9" s="6">
        <v>0.80185185185185182</v>
      </c>
      <c r="D9" s="6">
        <v>0</v>
      </c>
      <c r="E9" s="6">
        <v>1</v>
      </c>
      <c r="F9" s="6">
        <v>0</v>
      </c>
      <c r="G9" s="6">
        <v>0.77037037037037037</v>
      </c>
      <c r="H9" s="6">
        <v>1</v>
      </c>
      <c r="I9" s="6">
        <v>1</v>
      </c>
      <c r="J9" s="8" t="s">
        <v>67</v>
      </c>
      <c r="K9" s="7">
        <v>4</v>
      </c>
    </row>
    <row r="10" spans="1:11" ht="30" x14ac:dyDescent="0.25">
      <c r="A10" s="29">
        <v>15</v>
      </c>
      <c r="B10" s="22" t="s">
        <v>175</v>
      </c>
      <c r="C10" s="6">
        <v>0.41296296296296298</v>
      </c>
      <c r="D10" s="6">
        <v>0.62037037037037035</v>
      </c>
      <c r="E10" s="6">
        <v>0.46481481481481479</v>
      </c>
      <c r="F10" s="6">
        <v>0.3518518518518518</v>
      </c>
      <c r="G10" s="6">
        <v>0.3574074074074074</v>
      </c>
      <c r="H10" s="6">
        <v>0.40185185185185179</v>
      </c>
      <c r="I10" s="6">
        <v>0.25555555555555548</v>
      </c>
      <c r="J10" s="8" t="s">
        <v>68</v>
      </c>
      <c r="K10" s="7">
        <v>4</v>
      </c>
    </row>
    <row r="11" spans="1:11" ht="30" x14ac:dyDescent="0.25">
      <c r="A11" s="29">
        <v>16</v>
      </c>
      <c r="B11" s="22" t="s">
        <v>178</v>
      </c>
      <c r="C11" s="13">
        <v>9.6296296296296199E-2</v>
      </c>
      <c r="D11" s="13">
        <v>0.59074074074074079</v>
      </c>
      <c r="E11" s="13">
        <v>0.41111111111111109</v>
      </c>
      <c r="F11" s="13">
        <v>1.85185185185185E-2</v>
      </c>
      <c r="G11" s="13">
        <v>0.1388888888888889</v>
      </c>
      <c r="H11" s="13">
        <v>0.28518518518518521</v>
      </c>
      <c r="I11" s="13">
        <v>0.28888888888888881</v>
      </c>
      <c r="J11" s="20" t="s">
        <v>69</v>
      </c>
      <c r="K11" s="24">
        <v>3</v>
      </c>
    </row>
    <row r="12" spans="1:11" ht="30" x14ac:dyDescent="0.25">
      <c r="A12" s="29">
        <v>17</v>
      </c>
      <c r="B12" s="22" t="s">
        <v>174</v>
      </c>
      <c r="C12" s="13">
        <v>0.1185185185185185</v>
      </c>
      <c r="D12" s="13">
        <v>0.96666666666666679</v>
      </c>
      <c r="E12" s="13">
        <v>0.14629629629629631</v>
      </c>
      <c r="F12" s="13">
        <v>0.51481481481481484</v>
      </c>
      <c r="G12" s="13">
        <v>0.22592592592592589</v>
      </c>
      <c r="H12" s="13">
        <v>0.18333333333333329</v>
      </c>
      <c r="I12" s="13">
        <v>0.1888888888888888</v>
      </c>
      <c r="J12" s="20" t="s">
        <v>200</v>
      </c>
      <c r="K12" s="24" t="s">
        <v>80</v>
      </c>
    </row>
    <row r="13" spans="1:11" ht="60" x14ac:dyDescent="0.25">
      <c r="A13" s="29">
        <v>18</v>
      </c>
      <c r="B13" s="22" t="s">
        <v>177</v>
      </c>
      <c r="C13" s="13">
        <v>0.72777777777777775</v>
      </c>
      <c r="D13" s="13">
        <v>0.25</v>
      </c>
      <c r="E13" s="13">
        <v>0.79074074074074074</v>
      </c>
      <c r="F13" s="13">
        <v>0.27037037037037032</v>
      </c>
      <c r="G13" s="13">
        <v>0.76481481481481484</v>
      </c>
      <c r="H13" s="13">
        <v>0.80185185185185182</v>
      </c>
      <c r="I13" s="13">
        <v>0.8</v>
      </c>
      <c r="J13" s="20" t="s">
        <v>70</v>
      </c>
      <c r="K13" s="24" t="s">
        <v>81</v>
      </c>
    </row>
    <row r="14" spans="1:11" ht="30" x14ac:dyDescent="0.25">
      <c r="A14" s="29">
        <v>19</v>
      </c>
      <c r="B14" s="22" t="s">
        <v>175</v>
      </c>
      <c r="C14" s="13">
        <v>0.84444444444444444</v>
      </c>
      <c r="D14" s="13">
        <v>0.93888888888888877</v>
      </c>
      <c r="E14" s="13">
        <v>0.62407407407407411</v>
      </c>
      <c r="F14" s="13">
        <v>0.53148148148148144</v>
      </c>
      <c r="G14" s="13">
        <v>0.83148148148148149</v>
      </c>
      <c r="H14" s="13">
        <v>0.75740740740740742</v>
      </c>
      <c r="I14" s="13">
        <v>0.82222222222222219</v>
      </c>
      <c r="J14" s="20" t="s">
        <v>71</v>
      </c>
      <c r="K14" s="24">
        <v>4</v>
      </c>
    </row>
    <row r="15" spans="1:11" ht="30" x14ac:dyDescent="0.25">
      <c r="A15" s="29">
        <v>20</v>
      </c>
      <c r="B15" s="22" t="s">
        <v>177</v>
      </c>
      <c r="C15" s="13">
        <v>0.76296296296296295</v>
      </c>
      <c r="D15" s="13">
        <v>0.28148148148148139</v>
      </c>
      <c r="E15" s="13">
        <v>0.91481481481481475</v>
      </c>
      <c r="F15" s="13">
        <v>0.50555555555555554</v>
      </c>
      <c r="G15" s="13">
        <v>0.9555555555555556</v>
      </c>
      <c r="H15" s="13">
        <v>0.9814814814814814</v>
      </c>
      <c r="I15" s="13">
        <v>0.66666666666666663</v>
      </c>
      <c r="J15" s="20" t="s">
        <v>72</v>
      </c>
      <c r="K15" s="24">
        <v>3</v>
      </c>
    </row>
    <row r="16" spans="1:11" ht="30" x14ac:dyDescent="0.25">
      <c r="A16" s="29">
        <v>21</v>
      </c>
      <c r="B16" s="22" t="s">
        <v>179</v>
      </c>
      <c r="C16" s="13">
        <v>0.75</v>
      </c>
      <c r="D16" s="13">
        <v>0.2592592592592593</v>
      </c>
      <c r="E16" s="13">
        <v>0.94444444444444442</v>
      </c>
      <c r="F16" s="13">
        <v>9.2592592592591998E-3</v>
      </c>
      <c r="G16" s="13">
        <v>0.82407407407407407</v>
      </c>
      <c r="H16" s="13">
        <v>0.82777777777777772</v>
      </c>
      <c r="I16" s="13">
        <v>0.92777777777777781</v>
      </c>
      <c r="J16" s="20" t="s">
        <v>73</v>
      </c>
      <c r="K16" s="24" t="s">
        <v>82</v>
      </c>
    </row>
    <row r="17" spans="1:11" ht="30" x14ac:dyDescent="0.25">
      <c r="A17" s="29">
        <v>22</v>
      </c>
      <c r="B17" s="22" t="s">
        <v>176</v>
      </c>
      <c r="C17" s="13">
        <v>0.78888888888888886</v>
      </c>
      <c r="D17" s="13">
        <v>0.2407407407407407</v>
      </c>
      <c r="E17" s="13">
        <v>0.76111111111111107</v>
      </c>
      <c r="F17" s="13">
        <v>0.437037037037037</v>
      </c>
      <c r="G17" s="13">
        <v>0.31481481481481483</v>
      </c>
      <c r="H17" s="13">
        <v>0.67407407407407405</v>
      </c>
      <c r="I17" s="13">
        <v>0.51666666666666672</v>
      </c>
      <c r="J17" s="20" t="s">
        <v>74</v>
      </c>
      <c r="K17" s="24">
        <v>5</v>
      </c>
    </row>
    <row r="18" spans="1:11" ht="30" x14ac:dyDescent="0.25">
      <c r="A18" s="29">
        <v>23</v>
      </c>
      <c r="B18" s="22" t="s">
        <v>179</v>
      </c>
      <c r="C18" s="13">
        <v>0.71481481481481479</v>
      </c>
      <c r="D18" s="13">
        <v>0.51296296296296295</v>
      </c>
      <c r="E18" s="13">
        <v>0.81111111111111112</v>
      </c>
      <c r="F18" s="13">
        <v>0.67037037037037039</v>
      </c>
      <c r="G18" s="13">
        <v>0.68888888888888888</v>
      </c>
      <c r="H18" s="13">
        <v>0.61296296296296293</v>
      </c>
      <c r="I18" s="13">
        <v>0.75555555555555554</v>
      </c>
      <c r="J18" s="20" t="s">
        <v>75</v>
      </c>
      <c r="K18" s="24" t="s">
        <v>83</v>
      </c>
    </row>
    <row r="19" spans="1:11" ht="30" x14ac:dyDescent="0.25">
      <c r="A19" s="29">
        <v>24</v>
      </c>
      <c r="B19" s="22" t="s">
        <v>179</v>
      </c>
      <c r="C19" s="13">
        <v>0.48518518518518511</v>
      </c>
      <c r="D19" s="13">
        <v>0.60925925925925928</v>
      </c>
      <c r="E19" s="13">
        <v>0.67777777777777781</v>
      </c>
      <c r="F19" s="13">
        <v>0.1055555555555555</v>
      </c>
      <c r="G19" s="13">
        <v>0.64629629629629626</v>
      </c>
      <c r="H19" s="13">
        <v>0.68148148148148147</v>
      </c>
      <c r="I19" s="13">
        <v>0.34444444444444439</v>
      </c>
      <c r="J19" s="20" t="s">
        <v>76</v>
      </c>
      <c r="K19" s="24">
        <v>2</v>
      </c>
    </row>
    <row r="20" spans="1:11" ht="30" x14ac:dyDescent="0.25">
      <c r="A20" s="29">
        <v>25</v>
      </c>
      <c r="B20" s="22" t="s">
        <v>176</v>
      </c>
      <c r="C20" s="13">
        <v>0.57592592592592595</v>
      </c>
      <c r="D20" s="13">
        <v>0.67592592592592593</v>
      </c>
      <c r="E20" s="13">
        <v>0.61296296296296293</v>
      </c>
      <c r="F20" s="13">
        <v>0.3425925925925925</v>
      </c>
      <c r="G20" s="13">
        <v>0.6425925925925926</v>
      </c>
      <c r="H20" s="13">
        <v>0.96111111111111125</v>
      </c>
      <c r="I20" s="13">
        <v>0.56481481481481477</v>
      </c>
      <c r="J20" s="20" t="s">
        <v>77</v>
      </c>
      <c r="K20" s="24">
        <v>7</v>
      </c>
    </row>
    <row r="22" spans="1:11" x14ac:dyDescent="0.25">
      <c r="A22" t="s">
        <v>180</v>
      </c>
      <c r="C22">
        <f>AVERAGE(C2:C20)</f>
        <v>0.65984405458089679</v>
      </c>
      <c r="D22">
        <f t="shared" ref="D22:I22" si="0">AVERAGE(D2:D20)</f>
        <v>0.42797270955165689</v>
      </c>
      <c r="E22">
        <f t="shared" si="0"/>
        <v>0.72153996101364515</v>
      </c>
      <c r="F22">
        <f t="shared" si="0"/>
        <v>0.30185185185185176</v>
      </c>
      <c r="G22">
        <f t="shared" si="0"/>
        <v>0.62446393762183228</v>
      </c>
      <c r="H22">
        <f t="shared" si="0"/>
        <v>0.67631578947368431</v>
      </c>
      <c r="I22">
        <f t="shared" si="0"/>
        <v>0.63079922027290447</v>
      </c>
    </row>
    <row r="23" spans="1:11" ht="30" x14ac:dyDescent="0.25">
      <c r="A23" s="2" t="s">
        <v>181</v>
      </c>
      <c r="B23" s="2"/>
      <c r="C23">
        <f>STDEV(C2:C20)</f>
        <v>0.22905065453736237</v>
      </c>
      <c r="D23">
        <f t="shared" ref="D23:I23" si="1">STDEV(D2:D20)</f>
        <v>0.27555620183397633</v>
      </c>
      <c r="E23">
        <f t="shared" si="1"/>
        <v>0.21967349311667314</v>
      </c>
      <c r="F23">
        <f t="shared" si="1"/>
        <v>0.2535046228610417</v>
      </c>
      <c r="G23">
        <f t="shared" si="1"/>
        <v>0.25387379698638507</v>
      </c>
      <c r="H23">
        <f t="shared" si="1"/>
        <v>0.25588082340908425</v>
      </c>
      <c r="I23">
        <f t="shared" si="1"/>
        <v>0.28784316016239975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0" sqref="A1:B20"/>
    </sheetView>
  </sheetViews>
  <sheetFormatPr defaultRowHeight="15" x14ac:dyDescent="0.25"/>
  <cols>
    <col min="1" max="1" width="11.140625" style="23" customWidth="1"/>
    <col min="2" max="2" width="14.42578125" customWidth="1"/>
    <col min="3" max="3" width="13.7109375" customWidth="1"/>
    <col min="4" max="4" width="12.28515625" customWidth="1"/>
    <col min="5" max="5" width="10.85546875" customWidth="1"/>
    <col min="6" max="6" width="13.140625" customWidth="1"/>
    <col min="7" max="7" width="12" customWidth="1"/>
    <col min="8" max="8" width="13.42578125" customWidth="1"/>
    <col min="9" max="9" width="13.5703125" customWidth="1"/>
    <col min="10" max="10" width="54.5703125" style="2" customWidth="1"/>
    <col min="11" max="11" width="12.42578125" style="4" customWidth="1"/>
    <col min="12" max="12" width="53" style="2" customWidth="1"/>
    <col min="13" max="13" width="53.42578125" style="2" customWidth="1"/>
  </cols>
  <sheetData>
    <row r="1" spans="1:13" ht="30" x14ac:dyDescent="0.25">
      <c r="A1" s="27" t="s">
        <v>182</v>
      </c>
      <c r="B1" s="30" t="s">
        <v>222</v>
      </c>
      <c r="C1" s="10" t="s">
        <v>184</v>
      </c>
      <c r="D1" s="10" t="s">
        <v>185</v>
      </c>
      <c r="E1" s="10" t="s">
        <v>186</v>
      </c>
      <c r="F1" s="10" t="s">
        <v>187</v>
      </c>
      <c r="G1" s="10" t="s">
        <v>188</v>
      </c>
      <c r="H1" s="10" t="s">
        <v>189</v>
      </c>
      <c r="I1" s="10" t="s">
        <v>190</v>
      </c>
      <c r="J1" s="9" t="s">
        <v>191</v>
      </c>
      <c r="K1" s="25" t="s">
        <v>192</v>
      </c>
      <c r="L1" s="9" t="s">
        <v>220</v>
      </c>
      <c r="M1" s="9" t="s">
        <v>219</v>
      </c>
    </row>
    <row r="2" spans="1:13" ht="30" x14ac:dyDescent="0.25">
      <c r="A2" s="28">
        <v>7</v>
      </c>
      <c r="B2" s="22" t="s">
        <v>174</v>
      </c>
      <c r="C2" s="19">
        <v>0.76111111111111107</v>
      </c>
      <c r="D2" s="19">
        <v>0.22592592592592589</v>
      </c>
      <c r="E2" s="19">
        <v>0.58333333333333337</v>
      </c>
      <c r="F2" s="19">
        <v>6.2962962962962901E-2</v>
      </c>
      <c r="G2" s="19">
        <v>0.85555555555555562</v>
      </c>
      <c r="H2" s="19">
        <v>0.31481481481481483</v>
      </c>
      <c r="I2" s="19">
        <v>0.9574074074074076</v>
      </c>
      <c r="J2" s="20" t="s">
        <v>84</v>
      </c>
      <c r="K2" s="26">
        <v>1</v>
      </c>
      <c r="L2" s="20" t="s">
        <v>93</v>
      </c>
      <c r="M2" s="20"/>
    </row>
    <row r="3" spans="1:13" ht="45" x14ac:dyDescent="0.25">
      <c r="A3" s="29">
        <v>8</v>
      </c>
      <c r="B3" s="22" t="s">
        <v>175</v>
      </c>
      <c r="C3" s="19">
        <v>0.90740740740740744</v>
      </c>
      <c r="D3" s="19">
        <v>0.1648148148148148</v>
      </c>
      <c r="E3" s="19">
        <v>0.97962962962962963</v>
      </c>
      <c r="F3" s="19">
        <v>0.69444444444444442</v>
      </c>
      <c r="G3" s="19">
        <v>0.86111111111111116</v>
      </c>
      <c r="H3" s="19">
        <v>0.99259259259259258</v>
      </c>
      <c r="I3" s="19">
        <v>0.7592592592592593</v>
      </c>
      <c r="J3" s="20" t="s">
        <v>85</v>
      </c>
      <c r="K3" s="26" t="s">
        <v>91</v>
      </c>
      <c r="L3" s="20" t="s">
        <v>94</v>
      </c>
      <c r="M3" s="20"/>
    </row>
    <row r="4" spans="1:13" x14ac:dyDescent="0.25">
      <c r="A4" s="29">
        <v>9</v>
      </c>
      <c r="B4" s="22" t="s">
        <v>176</v>
      </c>
      <c r="C4" s="19">
        <v>0.67037037037037039</v>
      </c>
      <c r="D4" s="19">
        <v>0.36851851851851852</v>
      </c>
      <c r="E4" s="19">
        <v>0.63148148148148153</v>
      </c>
      <c r="F4" s="19">
        <v>0.12037037037037029</v>
      </c>
      <c r="G4" s="19">
        <v>0.6518518518518519</v>
      </c>
      <c r="H4" s="19">
        <v>0.7407407407407407</v>
      </c>
      <c r="I4" s="19">
        <v>0.9574074074074076</v>
      </c>
      <c r="J4" s="20" t="s">
        <v>202</v>
      </c>
      <c r="K4" s="26">
        <v>6</v>
      </c>
      <c r="L4" s="20" t="s">
        <v>95</v>
      </c>
      <c r="M4" s="20"/>
    </row>
    <row r="5" spans="1:13" ht="30" x14ac:dyDescent="0.25">
      <c r="A5" s="29">
        <v>10</v>
      </c>
      <c r="B5" s="22" t="s">
        <v>174</v>
      </c>
      <c r="C5" s="19">
        <v>0.83333333333333326</v>
      </c>
      <c r="D5" s="19">
        <v>0.1648148148148148</v>
      </c>
      <c r="E5" s="19">
        <v>0.8481481481481481</v>
      </c>
      <c r="F5" s="19">
        <v>0.16296296296296289</v>
      </c>
      <c r="G5" s="19">
        <v>0.79259259259259252</v>
      </c>
      <c r="H5" s="19">
        <v>0.49814814814814817</v>
      </c>
      <c r="I5" s="19">
        <v>0.80740740740740735</v>
      </c>
      <c r="J5" s="20" t="s">
        <v>203</v>
      </c>
      <c r="K5" s="26">
        <v>3</v>
      </c>
      <c r="L5" s="20" t="s">
        <v>96</v>
      </c>
      <c r="M5" s="20"/>
    </row>
    <row r="6" spans="1:13" x14ac:dyDescent="0.25">
      <c r="A6" s="29">
        <v>11</v>
      </c>
      <c r="B6" s="22" t="s">
        <v>176</v>
      </c>
      <c r="C6" s="19">
        <v>0.7</v>
      </c>
      <c r="D6" s="19">
        <v>0.31111111111111112</v>
      </c>
      <c r="E6" s="19">
        <v>0.71481481481481479</v>
      </c>
      <c r="F6" s="19">
        <v>0.562962962962963</v>
      </c>
      <c r="G6" s="19">
        <v>0.39444444444444438</v>
      </c>
      <c r="H6" s="19">
        <v>0.39629629629629631</v>
      </c>
      <c r="I6" s="19">
        <v>0.56481481481481477</v>
      </c>
      <c r="J6" s="20" t="s">
        <v>203</v>
      </c>
      <c r="K6" s="26" t="s">
        <v>79</v>
      </c>
      <c r="L6" s="20" t="s">
        <v>97</v>
      </c>
      <c r="M6" s="20"/>
    </row>
    <row r="7" spans="1:13" x14ac:dyDescent="0.25">
      <c r="A7" s="29">
        <v>12</v>
      </c>
      <c r="B7" s="22" t="s">
        <v>177</v>
      </c>
      <c r="C7" s="19">
        <v>0.83148148148148149</v>
      </c>
      <c r="D7" s="19">
        <v>0.562962962962963</v>
      </c>
      <c r="E7" s="19">
        <v>0.65555555555555556</v>
      </c>
      <c r="F7" s="19">
        <v>0.4148148148148148</v>
      </c>
      <c r="G7" s="19">
        <v>0.90370370370370356</v>
      </c>
      <c r="H7" s="19">
        <v>0.53888888888888886</v>
      </c>
      <c r="I7" s="19">
        <v>0.70370370370370372</v>
      </c>
      <c r="J7" s="20" t="s">
        <v>203</v>
      </c>
      <c r="K7" s="26">
        <v>3</v>
      </c>
      <c r="L7" s="20" t="s">
        <v>221</v>
      </c>
      <c r="M7" s="20"/>
    </row>
    <row r="8" spans="1:13" ht="45" x14ac:dyDescent="0.25">
      <c r="A8" s="29">
        <v>13</v>
      </c>
      <c r="B8" s="22" t="s">
        <v>174</v>
      </c>
      <c r="C8" s="19">
        <v>0.8833333333333333</v>
      </c>
      <c r="D8" s="19">
        <v>0.37407407407407411</v>
      </c>
      <c r="E8" s="19">
        <v>0.97222222222222221</v>
      </c>
      <c r="F8" s="19">
        <f>1-0.974074074074074</f>
        <v>2.5925925925926019E-2</v>
      </c>
      <c r="G8" s="19">
        <v>0.54259259259259263</v>
      </c>
      <c r="H8" s="19">
        <v>0.90740740740740744</v>
      </c>
      <c r="I8" s="19">
        <v>5.74074074074074E-2</v>
      </c>
      <c r="J8" s="20" t="s">
        <v>204</v>
      </c>
      <c r="K8" s="26">
        <v>3</v>
      </c>
      <c r="L8" s="20" t="s">
        <v>98</v>
      </c>
      <c r="M8" s="20" t="s">
        <v>110</v>
      </c>
    </row>
    <row r="9" spans="1:13" ht="30" x14ac:dyDescent="0.25">
      <c r="A9" s="29">
        <v>14</v>
      </c>
      <c r="B9" s="22" t="s">
        <v>178</v>
      </c>
      <c r="C9" s="19">
        <v>0.90185185185185202</v>
      </c>
      <c r="D9" s="19">
        <v>0</v>
      </c>
      <c r="E9" s="19">
        <v>1</v>
      </c>
      <c r="F9" s="19">
        <v>0</v>
      </c>
      <c r="G9" s="19">
        <v>0.687037037037037</v>
      </c>
      <c r="H9" s="19">
        <v>1</v>
      </c>
      <c r="I9" s="19">
        <v>1</v>
      </c>
      <c r="J9" s="20" t="s">
        <v>203</v>
      </c>
      <c r="K9" s="26">
        <v>2</v>
      </c>
      <c r="L9" s="20" t="s">
        <v>99</v>
      </c>
      <c r="M9" s="20"/>
    </row>
    <row r="10" spans="1:13" ht="30" x14ac:dyDescent="0.25">
      <c r="A10" s="29">
        <v>15</v>
      </c>
      <c r="B10" s="22" t="s">
        <v>175</v>
      </c>
      <c r="C10" s="19">
        <v>0.77222222222222214</v>
      </c>
      <c r="D10" s="19">
        <v>0.72407407407407409</v>
      </c>
      <c r="E10" s="19">
        <v>0.36851851851851852</v>
      </c>
      <c r="F10" s="19">
        <v>0.52407407407407403</v>
      </c>
      <c r="G10" s="19">
        <v>0.22407407407407409</v>
      </c>
      <c r="H10" s="19">
        <v>0.47037037037037038</v>
      </c>
      <c r="I10" s="19">
        <v>0</v>
      </c>
      <c r="J10" s="20" t="s">
        <v>86</v>
      </c>
      <c r="K10" s="26">
        <v>3</v>
      </c>
      <c r="L10" s="20" t="s">
        <v>100</v>
      </c>
      <c r="M10" s="20" t="s">
        <v>207</v>
      </c>
    </row>
    <row r="11" spans="1:13" ht="30" x14ac:dyDescent="0.25">
      <c r="A11" s="29">
        <v>16</v>
      </c>
      <c r="B11" s="22" t="s">
        <v>178</v>
      </c>
      <c r="C11" s="19">
        <v>0.47962962962962957</v>
      </c>
      <c r="D11" s="19">
        <v>0.45185185185185178</v>
      </c>
      <c r="E11" s="19">
        <v>0.55925925925925923</v>
      </c>
      <c r="F11" s="19">
        <v>2.5925925925925901E-2</v>
      </c>
      <c r="G11" s="19">
        <v>0.37037037037037029</v>
      </c>
      <c r="H11" s="19">
        <v>0.52407407407407403</v>
      </c>
      <c r="I11" s="19">
        <v>0.53333333333333333</v>
      </c>
      <c r="J11" s="20" t="s">
        <v>87</v>
      </c>
      <c r="K11" s="26">
        <v>5</v>
      </c>
      <c r="L11" s="20" t="s">
        <v>101</v>
      </c>
      <c r="M11" s="20" t="s">
        <v>111</v>
      </c>
    </row>
    <row r="12" spans="1:13" ht="30" x14ac:dyDescent="0.25">
      <c r="A12" s="29">
        <v>17</v>
      </c>
      <c r="B12" s="22" t="s">
        <v>174</v>
      </c>
      <c r="C12" s="19">
        <v>0.50555555555555554</v>
      </c>
      <c r="D12" s="19">
        <v>0.84074074074074079</v>
      </c>
      <c r="E12" s="19">
        <v>0.52222222222222225</v>
      </c>
      <c r="F12" s="19">
        <v>0.23703703703703699</v>
      </c>
      <c r="G12" s="19">
        <v>0.33333333333333331</v>
      </c>
      <c r="H12" s="19">
        <v>0.2074074074074074</v>
      </c>
      <c r="I12" s="19">
        <v>0.21296296296296291</v>
      </c>
      <c r="J12" s="20" t="s">
        <v>88</v>
      </c>
      <c r="K12" s="26">
        <v>3</v>
      </c>
      <c r="L12" s="20" t="s">
        <v>102</v>
      </c>
      <c r="M12" s="20"/>
    </row>
    <row r="13" spans="1:13" ht="45" x14ac:dyDescent="0.25">
      <c r="A13" s="29">
        <v>18</v>
      </c>
      <c r="B13" s="22" t="s">
        <v>177</v>
      </c>
      <c r="C13" s="19">
        <v>0.78333333333333333</v>
      </c>
      <c r="D13" s="19">
        <v>0.1388888888888889</v>
      </c>
      <c r="E13" s="19">
        <v>0.80925925925925923</v>
      </c>
      <c r="F13" s="19">
        <v>0.28148148148148139</v>
      </c>
      <c r="G13" s="19">
        <v>0.80555555555555558</v>
      </c>
      <c r="H13" s="19">
        <v>0.81296296296296289</v>
      </c>
      <c r="I13" s="19">
        <v>0.80555555555555558</v>
      </c>
      <c r="J13" s="20" t="s">
        <v>205</v>
      </c>
      <c r="K13" s="26" t="s">
        <v>81</v>
      </c>
      <c r="L13" s="20" t="s">
        <v>206</v>
      </c>
      <c r="M13" s="20"/>
    </row>
    <row r="14" spans="1:13" ht="45" x14ac:dyDescent="0.25">
      <c r="A14" s="29">
        <v>19</v>
      </c>
      <c r="B14" s="22" t="s">
        <v>175</v>
      </c>
      <c r="C14" s="19">
        <v>0.67407407407407405</v>
      </c>
      <c r="D14" s="19">
        <v>0.9574074074074076</v>
      </c>
      <c r="E14" s="19">
        <v>0.53703703703703698</v>
      </c>
      <c r="F14" s="19">
        <v>0.65740740740740744</v>
      </c>
      <c r="G14" s="19">
        <v>0.74629629629629624</v>
      </c>
      <c r="H14" s="19">
        <v>0.50370370370370365</v>
      </c>
      <c r="I14" s="19">
        <v>0.89629629629629637</v>
      </c>
      <c r="J14" s="20" t="s">
        <v>89</v>
      </c>
      <c r="K14" s="26">
        <v>4</v>
      </c>
      <c r="L14" s="20" t="s">
        <v>103</v>
      </c>
      <c r="M14" s="20"/>
    </row>
    <row r="15" spans="1:13" x14ac:dyDescent="0.25">
      <c r="A15" s="29">
        <v>20</v>
      </c>
      <c r="B15" s="22" t="s">
        <v>177</v>
      </c>
      <c r="C15" s="19">
        <v>0.84259259259259256</v>
      </c>
      <c r="D15" s="19">
        <v>0.1888888888888888</v>
      </c>
      <c r="E15" s="19">
        <v>0.96481481481481479</v>
      </c>
      <c r="F15" s="19">
        <v>0.51296296296296295</v>
      </c>
      <c r="G15" s="19">
        <v>0.97407407407407398</v>
      </c>
      <c r="H15" s="19">
        <v>0.90925925925925921</v>
      </c>
      <c r="I15" s="19">
        <v>0.77037037037037037</v>
      </c>
      <c r="J15" s="20" t="s">
        <v>203</v>
      </c>
      <c r="K15" s="26">
        <v>3</v>
      </c>
      <c r="L15" s="20" t="s">
        <v>104</v>
      </c>
      <c r="M15" s="20"/>
    </row>
    <row r="16" spans="1:13" ht="30" x14ac:dyDescent="0.25">
      <c r="A16" s="29">
        <v>21</v>
      </c>
      <c r="B16" s="22" t="s">
        <v>179</v>
      </c>
      <c r="C16" s="19">
        <v>0.84444444444444444</v>
      </c>
      <c r="D16" s="19">
        <v>6.2962962962962901E-2</v>
      </c>
      <c r="E16" s="19">
        <v>0.95370370370370361</v>
      </c>
      <c r="F16" s="19">
        <v>0.38703703703703701</v>
      </c>
      <c r="G16" s="19">
        <v>0.9</v>
      </c>
      <c r="H16" s="19">
        <v>0.83333333333333326</v>
      </c>
      <c r="I16" s="19">
        <v>0.9574074074074076</v>
      </c>
      <c r="J16" s="20" t="s">
        <v>90</v>
      </c>
      <c r="K16" s="26">
        <v>1</v>
      </c>
      <c r="L16" s="20" t="s">
        <v>105</v>
      </c>
      <c r="M16" s="20"/>
    </row>
    <row r="17" spans="1:13" x14ac:dyDescent="0.25">
      <c r="A17" s="29">
        <v>22</v>
      </c>
      <c r="B17" s="22" t="s">
        <v>176</v>
      </c>
      <c r="C17" s="19">
        <v>0.78703703703703698</v>
      </c>
      <c r="D17" s="19">
        <v>0.16851851851851851</v>
      </c>
      <c r="E17" s="19">
        <v>0.75555555555555554</v>
      </c>
      <c r="F17" s="19">
        <v>0.70555555555555549</v>
      </c>
      <c r="G17" s="19">
        <v>0.30925925925925918</v>
      </c>
      <c r="H17" s="19">
        <v>0.5444444444444444</v>
      </c>
      <c r="I17" s="19">
        <v>0.6333333333333333</v>
      </c>
      <c r="J17" s="20" t="s">
        <v>203</v>
      </c>
      <c r="K17" s="26">
        <v>5</v>
      </c>
      <c r="L17" s="20" t="s">
        <v>106</v>
      </c>
      <c r="M17" s="20"/>
    </row>
    <row r="18" spans="1:13" ht="30" x14ac:dyDescent="0.25">
      <c r="A18" s="29">
        <v>23</v>
      </c>
      <c r="B18" s="22" t="s">
        <v>179</v>
      </c>
      <c r="C18" s="19">
        <v>0.71481481481481479</v>
      </c>
      <c r="D18" s="19">
        <v>0.45</v>
      </c>
      <c r="E18" s="19">
        <v>0.78703703703703698</v>
      </c>
      <c r="F18" s="19">
        <v>0.67037037037037039</v>
      </c>
      <c r="G18" s="19">
        <v>0.72777777777777775</v>
      </c>
      <c r="H18" s="19">
        <v>0.54629629629629628</v>
      </c>
      <c r="I18" s="19">
        <v>0.78888888888888886</v>
      </c>
      <c r="J18" s="20" t="s">
        <v>203</v>
      </c>
      <c r="K18" s="26">
        <v>3</v>
      </c>
      <c r="L18" s="20" t="s">
        <v>107</v>
      </c>
      <c r="M18" s="20" t="s">
        <v>112</v>
      </c>
    </row>
    <row r="19" spans="1:13" ht="30" x14ac:dyDescent="0.25">
      <c r="A19" s="29">
        <v>24</v>
      </c>
      <c r="B19" s="22" t="s">
        <v>179</v>
      </c>
      <c r="C19" s="19">
        <v>0.2407407407407407</v>
      </c>
      <c r="D19" s="19">
        <v>0.59629629629629632</v>
      </c>
      <c r="E19" s="19">
        <v>0.69444444444444442</v>
      </c>
      <c r="F19" s="19">
        <v>0.1759259259259259</v>
      </c>
      <c r="G19" s="19">
        <v>0.44074074074074071</v>
      </c>
      <c r="H19" s="19">
        <v>0.58333333333333337</v>
      </c>
      <c r="I19" s="19">
        <v>1.85185185185185E-2</v>
      </c>
      <c r="J19" s="20" t="s">
        <v>203</v>
      </c>
      <c r="K19" s="26">
        <v>2</v>
      </c>
      <c r="L19" s="20" t="s">
        <v>108</v>
      </c>
      <c r="M19" s="20"/>
    </row>
    <row r="20" spans="1:13" x14ac:dyDescent="0.25">
      <c r="A20" s="29">
        <v>25</v>
      </c>
      <c r="B20" s="22" t="s">
        <v>176</v>
      </c>
      <c r="C20" s="19">
        <v>0.58333333333333337</v>
      </c>
      <c r="D20" s="19">
        <v>0.61851851851851847</v>
      </c>
      <c r="E20" s="19">
        <v>0.74444444444444446</v>
      </c>
      <c r="F20" s="19">
        <v>0.5537037037037037</v>
      </c>
      <c r="G20" s="19">
        <v>0.74814814814814812</v>
      </c>
      <c r="H20" s="19">
        <v>0.874074074074074</v>
      </c>
      <c r="I20" s="19">
        <v>0.65925925925925921</v>
      </c>
      <c r="J20" s="20" t="s">
        <v>203</v>
      </c>
      <c r="K20" s="26" t="s">
        <v>92</v>
      </c>
      <c r="L20" s="20" t="s">
        <v>109</v>
      </c>
      <c r="M20" s="20"/>
    </row>
    <row r="22" spans="1:13" x14ac:dyDescent="0.25">
      <c r="A22" s="23" t="s">
        <v>180</v>
      </c>
      <c r="C22">
        <f>AVERAGE(C2:C20)</f>
        <v>0.72192982456140364</v>
      </c>
      <c r="D22">
        <f t="shared" ref="D22:I22" si="0">AVERAGE(D2:D20)</f>
        <v>0.38791423001949327</v>
      </c>
      <c r="E22">
        <f t="shared" si="0"/>
        <v>0.74113060428849886</v>
      </c>
      <c r="F22">
        <f t="shared" si="0"/>
        <v>0.35662768031189079</v>
      </c>
      <c r="G22">
        <f t="shared" si="0"/>
        <v>0.6457115009746589</v>
      </c>
      <c r="H22">
        <f t="shared" si="0"/>
        <v>0.64200779727095514</v>
      </c>
      <c r="I22">
        <f t="shared" si="0"/>
        <v>0.63596491228070184</v>
      </c>
    </row>
    <row r="23" spans="1:13" x14ac:dyDescent="0.25">
      <c r="A23" s="23" t="s">
        <v>181</v>
      </c>
      <c r="C23">
        <f>STDEV(C2:C20)</f>
        <v>0.17007182551402847</v>
      </c>
      <c r="D23">
        <f t="shared" ref="D23:I23" si="1">STDEV(D2:D20)</f>
        <v>0.27035442228533096</v>
      </c>
      <c r="E23">
        <f t="shared" si="1"/>
        <v>0.18250590491745641</v>
      </c>
      <c r="F23">
        <f t="shared" si="1"/>
        <v>0.25177718860406989</v>
      </c>
      <c r="G23">
        <f t="shared" si="1"/>
        <v>0.23402801142692553</v>
      </c>
      <c r="H23">
        <f t="shared" si="1"/>
        <v>0.2350669258357044</v>
      </c>
      <c r="I23">
        <f t="shared" si="1"/>
        <v>0.32873156190386049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" sqref="B1"/>
    </sheetView>
  </sheetViews>
  <sheetFormatPr defaultRowHeight="15" x14ac:dyDescent="0.25"/>
  <cols>
    <col min="1" max="2" width="13.5703125" style="16" customWidth="1"/>
    <col min="3" max="3" width="12.85546875" style="16" customWidth="1"/>
    <col min="4" max="4" width="16.5703125" style="16" customWidth="1"/>
    <col min="5" max="5" width="17.85546875" style="16" customWidth="1"/>
    <col min="6" max="6" width="50.5703125" style="17" customWidth="1"/>
    <col min="7" max="7" width="63.28515625" style="17" customWidth="1"/>
    <col min="8" max="8" width="66" style="18" customWidth="1"/>
    <col min="9" max="9" width="55.7109375" style="18" customWidth="1"/>
  </cols>
  <sheetData>
    <row r="1" spans="1:9" ht="30" x14ac:dyDescent="0.25">
      <c r="A1" s="27" t="s">
        <v>182</v>
      </c>
      <c r="B1" s="30" t="s">
        <v>222</v>
      </c>
      <c r="C1" s="10" t="s">
        <v>216</v>
      </c>
      <c r="D1" s="10" t="s">
        <v>217</v>
      </c>
      <c r="E1" s="10" t="s">
        <v>218</v>
      </c>
      <c r="F1" s="9" t="s">
        <v>212</v>
      </c>
      <c r="G1" s="9" t="s">
        <v>213</v>
      </c>
      <c r="H1" s="11" t="s">
        <v>214</v>
      </c>
      <c r="I1" s="11" t="s">
        <v>215</v>
      </c>
    </row>
    <row r="2" spans="1:9" ht="30" x14ac:dyDescent="0.25">
      <c r="A2" s="28">
        <v>7</v>
      </c>
      <c r="B2" s="22" t="s">
        <v>174</v>
      </c>
      <c r="C2" s="19">
        <v>0.63518518518518519</v>
      </c>
      <c r="D2" s="19">
        <v>0.65370370370370368</v>
      </c>
      <c r="E2" s="19">
        <v>0.28888888888888881</v>
      </c>
      <c r="F2" s="20" t="s">
        <v>0</v>
      </c>
      <c r="G2" s="20" t="s">
        <v>18</v>
      </c>
      <c r="H2" s="21" t="s">
        <v>35</v>
      </c>
      <c r="I2" s="21" t="s">
        <v>46</v>
      </c>
    </row>
    <row r="3" spans="1:9" ht="30" x14ac:dyDescent="0.25">
      <c r="A3" s="29">
        <v>8</v>
      </c>
      <c r="B3" s="22" t="s">
        <v>175</v>
      </c>
      <c r="C3" s="19">
        <v>0.2629629629629629</v>
      </c>
      <c r="D3" s="19">
        <v>1.6666666666666601E-2</v>
      </c>
      <c r="E3" s="19">
        <v>2.5925925925925901E-2</v>
      </c>
      <c r="F3" s="20" t="s">
        <v>1</v>
      </c>
      <c r="G3" s="20" t="s">
        <v>195</v>
      </c>
      <c r="H3" s="21" t="s">
        <v>210</v>
      </c>
      <c r="I3" s="21" t="s">
        <v>47</v>
      </c>
    </row>
    <row r="4" spans="1:9" ht="45" x14ac:dyDescent="0.25">
      <c r="A4" s="29">
        <v>9</v>
      </c>
      <c r="B4" s="22" t="s">
        <v>176</v>
      </c>
      <c r="C4" s="19">
        <v>0.53703703703703698</v>
      </c>
      <c r="D4" s="19">
        <v>0.56481481481481477</v>
      </c>
      <c r="E4" s="19">
        <v>0.35555555555555551</v>
      </c>
      <c r="F4" s="20" t="s">
        <v>2</v>
      </c>
      <c r="G4" s="20" t="s">
        <v>19</v>
      </c>
      <c r="H4" s="21" t="s">
        <v>36</v>
      </c>
      <c r="I4" s="21" t="s">
        <v>48</v>
      </c>
    </row>
    <row r="5" spans="1:9" ht="30" x14ac:dyDescent="0.25">
      <c r="A5" s="29">
        <v>10</v>
      </c>
      <c r="B5" s="22" t="s">
        <v>174</v>
      </c>
      <c r="C5" s="19">
        <v>2.4074074074074001E-2</v>
      </c>
      <c r="D5" s="19">
        <v>1.29629629629629E-2</v>
      </c>
      <c r="E5" s="19">
        <v>2.2222222222222199E-2</v>
      </c>
      <c r="F5" s="20" t="s">
        <v>3</v>
      </c>
      <c r="G5" s="20" t="s">
        <v>20</v>
      </c>
      <c r="H5" s="21" t="s">
        <v>37</v>
      </c>
      <c r="I5" s="21" t="s">
        <v>49</v>
      </c>
    </row>
    <row r="6" spans="1:9" ht="75" x14ac:dyDescent="0.25">
      <c r="A6" s="29">
        <v>11</v>
      </c>
      <c r="B6" s="22" t="s">
        <v>176</v>
      </c>
      <c r="C6" s="19">
        <v>0.72407407407407409</v>
      </c>
      <c r="D6" s="19">
        <v>0.92962962962962958</v>
      </c>
      <c r="E6" s="19">
        <v>0.28333333333333333</v>
      </c>
      <c r="F6" s="20" t="s">
        <v>4</v>
      </c>
      <c r="G6" s="20" t="s">
        <v>21</v>
      </c>
      <c r="H6" s="21" t="s">
        <v>38</v>
      </c>
      <c r="I6" s="21" t="s">
        <v>50</v>
      </c>
    </row>
    <row r="7" spans="1:9" ht="45" x14ac:dyDescent="0.25">
      <c r="A7" s="29">
        <v>12</v>
      </c>
      <c r="B7" s="22" t="s">
        <v>177</v>
      </c>
      <c r="C7" s="19">
        <v>0.52592592592592591</v>
      </c>
      <c r="D7" s="19">
        <v>0.67592592592592593</v>
      </c>
      <c r="E7" s="19">
        <v>0.70370370370370372</v>
      </c>
      <c r="F7" s="20" t="s">
        <v>5</v>
      </c>
      <c r="G7" s="20" t="s">
        <v>22</v>
      </c>
      <c r="H7" s="21" t="s">
        <v>211</v>
      </c>
      <c r="I7" s="21" t="s">
        <v>51</v>
      </c>
    </row>
    <row r="8" spans="1:9" ht="30" x14ac:dyDescent="0.25">
      <c r="A8" s="29">
        <v>13</v>
      </c>
      <c r="B8" s="22" t="s">
        <v>174</v>
      </c>
      <c r="C8" s="19">
        <v>0.1074074074074074</v>
      </c>
      <c r="D8" s="19">
        <v>0.20370370370370369</v>
      </c>
      <c r="E8" s="19">
        <v>0.19444444444444439</v>
      </c>
      <c r="F8" s="20" t="s">
        <v>6</v>
      </c>
      <c r="G8" s="20" t="s">
        <v>196</v>
      </c>
      <c r="H8" s="21" t="s">
        <v>210</v>
      </c>
      <c r="I8" s="21" t="s">
        <v>211</v>
      </c>
    </row>
    <row r="9" spans="1:9" ht="60" x14ac:dyDescent="0.25">
      <c r="A9" s="29">
        <v>14</v>
      </c>
      <c r="B9" s="22" t="s">
        <v>178</v>
      </c>
      <c r="C9" s="19">
        <v>1</v>
      </c>
      <c r="D9" s="19">
        <v>1</v>
      </c>
      <c r="E9" s="19">
        <v>1</v>
      </c>
      <c r="F9" s="20" t="s">
        <v>7</v>
      </c>
      <c r="G9" s="20" t="s">
        <v>23</v>
      </c>
      <c r="H9" s="21" t="s">
        <v>211</v>
      </c>
      <c r="I9" s="21" t="s">
        <v>52</v>
      </c>
    </row>
    <row r="10" spans="1:9" ht="30" x14ac:dyDescent="0.25">
      <c r="A10" s="29">
        <v>15</v>
      </c>
      <c r="B10" s="22" t="s">
        <v>175</v>
      </c>
      <c r="C10" s="19">
        <v>4.4444444444444398E-2</v>
      </c>
      <c r="D10" s="19">
        <v>0.1148148148148148</v>
      </c>
      <c r="E10" s="19">
        <v>0.1555555555555555</v>
      </c>
      <c r="F10" s="20" t="s">
        <v>8</v>
      </c>
      <c r="G10" s="20" t="s">
        <v>24</v>
      </c>
      <c r="H10" s="21" t="s">
        <v>39</v>
      </c>
      <c r="I10" s="21" t="s">
        <v>53</v>
      </c>
    </row>
    <row r="11" spans="1:9" ht="30" x14ac:dyDescent="0.25">
      <c r="A11" s="29">
        <v>16</v>
      </c>
      <c r="B11" s="22" t="s">
        <v>178</v>
      </c>
      <c r="C11" s="19">
        <v>0.2</v>
      </c>
      <c r="D11" s="19">
        <v>0.2277777777777778</v>
      </c>
      <c r="E11" s="19">
        <v>0.1962962962962963</v>
      </c>
      <c r="F11" s="20" t="s">
        <v>194</v>
      </c>
      <c r="G11" s="20" t="s">
        <v>25</v>
      </c>
      <c r="H11" s="21" t="s">
        <v>40</v>
      </c>
      <c r="I11" s="21" t="s">
        <v>54</v>
      </c>
    </row>
    <row r="12" spans="1:9" ht="90" x14ac:dyDescent="0.25">
      <c r="A12" s="29">
        <v>17</v>
      </c>
      <c r="B12" s="22" t="s">
        <v>174</v>
      </c>
      <c r="C12" s="19">
        <v>5.5555555555555003E-3</v>
      </c>
      <c r="D12" s="19">
        <v>4.81481481481481E-2</v>
      </c>
      <c r="E12" s="19">
        <v>3.7037037037036999E-3</v>
      </c>
      <c r="F12" s="20" t="s">
        <v>9</v>
      </c>
      <c r="G12" s="20" t="s">
        <v>26</v>
      </c>
      <c r="H12" s="21" t="s">
        <v>41</v>
      </c>
      <c r="I12" s="21" t="s">
        <v>211</v>
      </c>
    </row>
    <row r="13" spans="1:9" ht="45" x14ac:dyDescent="0.25">
      <c r="A13" s="29">
        <v>18</v>
      </c>
      <c r="B13" s="22" t="s">
        <v>177</v>
      </c>
      <c r="C13" s="19">
        <v>0.4148148148148148</v>
      </c>
      <c r="D13" s="19">
        <v>0.51666666666666672</v>
      </c>
      <c r="E13" s="19">
        <v>0.37592592592592589</v>
      </c>
      <c r="F13" s="20" t="s">
        <v>10</v>
      </c>
      <c r="G13" s="20" t="s">
        <v>27</v>
      </c>
      <c r="H13" s="21" t="s">
        <v>42</v>
      </c>
      <c r="I13" s="21" t="s">
        <v>55</v>
      </c>
    </row>
    <row r="14" spans="1:9" ht="60" x14ac:dyDescent="0.25">
      <c r="A14" s="29">
        <v>19</v>
      </c>
      <c r="B14" s="22" t="s">
        <v>175</v>
      </c>
      <c r="C14" s="19">
        <v>0.2074074074074074</v>
      </c>
      <c r="D14" s="19">
        <v>3.8888888888888799E-2</v>
      </c>
      <c r="E14" s="19">
        <v>0.20185185185185181</v>
      </c>
      <c r="F14" s="20" t="s">
        <v>11</v>
      </c>
      <c r="G14" s="20" t="s">
        <v>28</v>
      </c>
      <c r="H14" s="21" t="s">
        <v>43</v>
      </c>
      <c r="I14" s="21" t="s">
        <v>56</v>
      </c>
    </row>
    <row r="15" spans="1:9" ht="30" x14ac:dyDescent="0.25">
      <c r="A15" s="29">
        <v>20</v>
      </c>
      <c r="B15" s="22" t="s">
        <v>177</v>
      </c>
      <c r="C15" s="19">
        <v>0.77962962962962967</v>
      </c>
      <c r="D15" s="19">
        <v>0.81666666666666665</v>
      </c>
      <c r="E15" s="19">
        <v>0.77592592592592591</v>
      </c>
      <c r="F15" s="20" t="s">
        <v>12</v>
      </c>
      <c r="G15" s="20" t="s">
        <v>29</v>
      </c>
      <c r="H15" s="21" t="s">
        <v>211</v>
      </c>
      <c r="I15" s="21" t="s">
        <v>57</v>
      </c>
    </row>
    <row r="16" spans="1:9" ht="45" x14ac:dyDescent="0.25">
      <c r="A16" s="29">
        <v>21</v>
      </c>
      <c r="B16" s="22" t="s">
        <v>179</v>
      </c>
      <c r="C16" s="19">
        <v>0.81111111111111112</v>
      </c>
      <c r="D16" s="19">
        <v>0.68888888888888888</v>
      </c>
      <c r="E16" s="19">
        <v>0.69814814814814818</v>
      </c>
      <c r="F16" s="20" t="s">
        <v>13</v>
      </c>
      <c r="G16" s="20" t="s">
        <v>30</v>
      </c>
      <c r="H16" s="21" t="s">
        <v>197</v>
      </c>
      <c r="I16" s="21" t="s">
        <v>58</v>
      </c>
    </row>
    <row r="17" spans="1:9" ht="30" x14ac:dyDescent="0.25">
      <c r="A17" s="29">
        <v>22</v>
      </c>
      <c r="B17" s="22" t="s">
        <v>176</v>
      </c>
      <c r="C17" s="19">
        <v>0.50740740740740742</v>
      </c>
      <c r="D17" s="19">
        <v>0.71481481481481479</v>
      </c>
      <c r="E17" s="19">
        <v>0.52037037037037037</v>
      </c>
      <c r="F17" s="20" t="s">
        <v>14</v>
      </c>
      <c r="G17" s="20" t="s">
        <v>31</v>
      </c>
      <c r="H17" s="21" t="s">
        <v>211</v>
      </c>
      <c r="I17" s="21" t="s">
        <v>210</v>
      </c>
    </row>
    <row r="18" spans="1:9" ht="30" x14ac:dyDescent="0.25">
      <c r="A18" s="29">
        <v>23</v>
      </c>
      <c r="B18" s="22" t="s">
        <v>179</v>
      </c>
      <c r="C18" s="19">
        <v>0.75</v>
      </c>
      <c r="D18" s="19">
        <v>0.65740740740740744</v>
      </c>
      <c r="E18" s="19">
        <v>0.52592592592592591</v>
      </c>
      <c r="F18" s="20" t="s">
        <v>15</v>
      </c>
      <c r="G18" s="20" t="s">
        <v>32</v>
      </c>
      <c r="H18" s="21" t="s">
        <v>198</v>
      </c>
      <c r="I18" s="21" t="s">
        <v>59</v>
      </c>
    </row>
    <row r="19" spans="1:9" ht="30" x14ac:dyDescent="0.25">
      <c r="A19" s="29">
        <v>24</v>
      </c>
      <c r="B19" s="22" t="s">
        <v>179</v>
      </c>
      <c r="C19" s="19">
        <v>0.2407407407407407</v>
      </c>
      <c r="D19" s="19">
        <v>0.17407407407407399</v>
      </c>
      <c r="E19" s="19">
        <v>0.15925925925925921</v>
      </c>
      <c r="F19" s="20" t="s">
        <v>16</v>
      </c>
      <c r="G19" s="20" t="s">
        <v>33</v>
      </c>
      <c r="H19" s="21" t="s">
        <v>44</v>
      </c>
      <c r="I19" s="21" t="s">
        <v>211</v>
      </c>
    </row>
    <row r="20" spans="1:9" ht="30" x14ac:dyDescent="0.25">
      <c r="A20" s="29">
        <v>25</v>
      </c>
      <c r="B20" s="22" t="s">
        <v>176</v>
      </c>
      <c r="C20" s="19">
        <v>0.83148148148148149</v>
      </c>
      <c r="D20" s="19">
        <v>0.82037037037037042</v>
      </c>
      <c r="E20" s="19">
        <v>0.52777777777777779</v>
      </c>
      <c r="F20" s="20" t="s">
        <v>17</v>
      </c>
      <c r="G20" s="20" t="s">
        <v>34</v>
      </c>
      <c r="H20" s="21" t="s">
        <v>45</v>
      </c>
      <c r="I20" s="21" t="s">
        <v>60</v>
      </c>
    </row>
    <row r="22" spans="1:9" x14ac:dyDescent="0.25">
      <c r="A22" s="16" t="s">
        <v>180</v>
      </c>
      <c r="C22" s="16">
        <f>AVERAGE(C2:C20)</f>
        <v>0.4531189083820662</v>
      </c>
      <c r="D22" s="16">
        <f t="shared" ref="D22:E22" si="0">AVERAGE(D2:D20)</f>
        <v>0.46715399610136438</v>
      </c>
      <c r="E22" s="16">
        <f t="shared" si="0"/>
        <v>0.36920077972709553</v>
      </c>
    </row>
    <row r="23" spans="1:9" ht="30" x14ac:dyDescent="0.25">
      <c r="A23" s="17" t="s">
        <v>181</v>
      </c>
      <c r="B23" s="17"/>
      <c r="C23" s="16">
        <f>STDEV(C2:C20)</f>
        <v>0.31314678692735232</v>
      </c>
      <c r="D23" s="16">
        <f t="shared" ref="D23:E23" si="1">STDEV(D2:D20)</f>
        <v>0.34048615137033456</v>
      </c>
      <c r="E23" s="16">
        <f t="shared" si="1"/>
        <v>0.280874515158689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quasi_1</vt:lpstr>
      <vt:lpstr>quasi_2</vt:lpstr>
      <vt:lpstr>quasi_3</vt:lpstr>
      <vt:lpstr>imag_1</vt:lpstr>
      <vt:lpstr>imag_2</vt:lpstr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Artem</dc:creator>
  <cp:lastModifiedBy>Пользователь Windows</cp:lastModifiedBy>
  <dcterms:created xsi:type="dcterms:W3CDTF">2025-12-06T21:58:55Z</dcterms:created>
  <dcterms:modified xsi:type="dcterms:W3CDTF">2025-12-11T21:50:39Z</dcterms:modified>
</cp:coreProperties>
</file>